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843202" localSheetId="0">'0503737'!$B$31:$O$31</definedName>
    <definedName name="TR_30200309981_2343843203" localSheetId="0">'0503737'!$B$32:$O$32</definedName>
    <definedName name="TR_30200309981_2343843206" localSheetId="0">'0503737'!$B$35:$O$35</definedName>
    <definedName name="TR_30200309981_2343843207" localSheetId="0">'0503737'!$B$36:$O$36</definedName>
    <definedName name="TR_30200309981_2343843210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843184" localSheetId="0">'0503737'!$B$20:$O$20</definedName>
    <definedName name="TR_30200310030" localSheetId="0">'0503737'!$B$57:$O$57</definedName>
    <definedName name="TT_30200309981_2343843200_30200310052" localSheetId="0">'0503737'!$B$29:$O$29</definedName>
    <definedName name="TT_30200309981_2343843201_30200310052" localSheetId="0">'0503737'!$B$30:$O$30</definedName>
    <definedName name="TT_30200309981_2343843204_30200310052" localSheetId="0">'0503737'!$B$33:$O$33</definedName>
    <definedName name="TT_30200309981_2343843205_30200310052" localSheetId="0">'0503737'!$B$34:$O$34</definedName>
    <definedName name="TT_30200309981_2343843208_30200310052" localSheetId="0">'0503737'!$B$37:$O$37</definedName>
    <definedName name="TT_30200309981_2343843209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J71"/>
  <c r="O71" s="1"/>
  <c r="O70" s="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J55"/>
  <c r="J53" s="1"/>
  <c r="O54"/>
  <c r="J54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J35"/>
  <c r="O35" s="1"/>
  <c r="J32"/>
  <c r="O32" s="1"/>
  <c r="J31"/>
  <c r="O31" s="1"/>
  <c r="J20"/>
  <c r="O20" s="1"/>
  <c r="O55" l="1"/>
  <c r="O53" s="1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<sst xmlns="http://schemas.openxmlformats.org/spreadsheetml/2006/main" count="295" uniqueCount="201">
  <si>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</si>
  <si>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</si>
  <si>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</si>
  <si>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</si>
  <si>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</si>
  <si>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</si>
  <si>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</si>
  <si>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</si>
  <si>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</si>
  <si>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</si>
  <si>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</si>
  <si>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</si>
  <si>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</si>
  <si>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</si>
  <si>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</si>
  <si>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</si>
  <si>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</si>
  <si>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</si>
  <si>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</si>
  <si>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              по ОКПО</t>
  </si>
  <si>
    <t>vro</t>
  </si>
  <si>
    <t>ROWS_OLAP</t>
  </si>
  <si>
    <t>50972300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</si>
  <si>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</si>
  <si>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</si>
  <si>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</si>
  <si>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</si>
  <si>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</si>
  <si>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</si>
  <si>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</si>
  <si>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</si>
  <si>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</si>
  <si>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</si>
  <si>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</si>
  <si>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</si>
  <si>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</si>
  <si>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</si>
  <si>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</si>
  <si>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</si>
  <si>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</si>
  <si>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</si>
  <si>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</si>
  <si>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</si>
  <si>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</si>
  <si>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</si>
  <si>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</si>
  <si>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</si>
  <si>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</si>
  <si>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</si>
  <si>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</si>
  <si>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</si>
  <si>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</si>
  <si>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</si>
  <si>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</si>
  <si>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</si>
  <si>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</si>
  <si>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</si>
  <si>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</si>
  <si>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</si>
  <si>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</si>
  <si>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</si>
  <si>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</si>
  <si>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</si>
  <si>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</si>
  <si>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</si>
  <si>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</si>
  <si>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</si>
  <si>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</si>
  <si>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</si>
  <si>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</si>
  <si>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</si>
  <si>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</si>
  <si>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</si>
  <si>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</si>
  <si>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</si>
  <si>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</si>
  <si>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</si>
  <si>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</si>
  <si>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</si>
  <si>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</si>
  <si>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</si>
  <si>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</si>
  <si>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</si>
  <si>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</si>
  <si>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</si>
  <si>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</si>
  <si>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</si>
  <si>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</si>
  <si>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</si>
  <si>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</si>
  <si>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</si>
  <si>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</si>
  <si>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</si>
  <si>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</si>
  <si>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</si>
  <si>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</si>
  <si>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</si>
  <si>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</si>
  <si>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</si>
  <si>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</si>
  <si>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</si>
  <si>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</si>
  <si>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</si>
  <si>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</si>
  <si>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</si>
  <si>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</si>
  <si>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</si>
  <si>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</si>
  <si>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</si>
  <si>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</si>
  <si>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</si>
  <si>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</si>
  <si>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</si>
  <si>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</si>
  <si>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</si>
  <si>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</si>
  <si>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</si>
  <si>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</si>
  <si>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</si>
  <si>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</si>
  <si>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</si>
  <si>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</si>
  <si>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</si>
  <si>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</si>
  <si>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</si>
  <si>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</si>
  <si>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</si>
  <si>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</si>
  <si>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</si>
  <si>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</si>
  <si>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</si>
  <si>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</si>
  <si>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</si>
  <si>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</si>
  <si>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</si>
  <si>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</si>
  <si>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</si>
  <si>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</si>
  <si>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</si>
  <si>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</si>
  <si>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</si>
  <si>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</si>
  <si>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</si>
  <si>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</si>
  <si>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</si>
  <si>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</si>
  <si>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</si>
  <si>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</si>
  <si>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</si>
  <si>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</si>
  <si>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</si>
  <si>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</si>
  <si>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</si>
  <si>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</si>
  <si>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</si>
  <si>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</si>
  <si>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</si>
  <si>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</si>
  <si>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</si>
  <si>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</si>
  <si>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</si>
  <si>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</si>
  <si>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</si>
  <si>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</si>
  <si>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</si>
  <si>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</si>
  <si>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</si>
  <si>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Шипелькова Н.А.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</si>
  <si>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</si>
  <si>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</si>
  <si>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</si>
  <si>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</si>
  <si>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</si>
  <si>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</si>
  <si>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</si>
  <si>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</si>
  <si>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</si>
  <si>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</si>
  <si>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</si>
  <si>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</si>
  <si>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</si>
  <si>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</si>
  <si>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</si>
  <si>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</si>
  <si>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</si>
  <si>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</si>
  <si>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</si>
  <si>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</si>
  <si>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</si>
  <si>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</si>
  <si>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</si>
  <si>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</si>
  <si>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</si>
  <si>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</si>
  <si>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</si>
  <si>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Воротынцева Н.В.</t>
  </si>
  <si>
    <t>22-06-89</t>
  </si>
  <si>
    <t>ведущий специалист</t>
  </si>
  <si>
    <t>Солодовченко Н.В.</t>
  </si>
  <si>
    <t>Чайка Е.В.</t>
  </si>
  <si>
    <t xml:space="preserve">и.о. директора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</si>
</sst>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G115" sqref="G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32068993.5</v>
      </c>
      <c r="F19" s="51">
        <v>31723305.899999999</v>
      </c>
      <c r="G19" s="52">
        <v>0</v>
      </c>
      <c r="H19" s="52">
        <v>0</v>
      </c>
      <c r="I19" s="52">
        <v>0</v>
      </c>
      <c r="J19" s="52">
        <v>31723305.899999999</v>
      </c>
      <c r="K19" s="53"/>
      <c r="L19" s="53"/>
      <c r="M19" s="53"/>
      <c r="N19" s="53"/>
      <c r="O19" s="54">
        <v>345687.6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32068993.5</v>
      </c>
      <c r="F20" s="59">
        <v>31723305.899999999</v>
      </c>
      <c r="G20" s="60">
        <v>0</v>
      </c>
      <c r="H20" s="60">
        <v>0</v>
      </c>
      <c r="I20" s="60">
        <v>0</v>
      </c>
      <c r="J20" s="61">
        <f>F20+G20+H20+I20</f>
        <v>31723305.899999999</v>
      </c>
      <c r="K20" s="62" t="s">
        <v>78</v>
      </c>
      <c r="L20" s="62"/>
      <c r="M20" s="62"/>
      <c r="N20" s="62"/>
      <c r="O20" s="63">
        <f>E20-J20</f>
        <v>345687.60000000149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32075758.5</v>
      </c>
      <c r="F28" s="51">
        <v>31730070.899999999</v>
      </c>
      <c r="G28" s="52">
        <v>0</v>
      </c>
      <c r="H28" s="52">
        <v>-14120.66</v>
      </c>
      <c r="I28" s="52">
        <v>0</v>
      </c>
      <c r="J28" s="52">
        <v>31715950.239999998</v>
      </c>
      <c r="K28" s="53"/>
      <c r="L28" s="53"/>
      <c r="M28" s="53"/>
      <c r="N28" s="53"/>
      <c r="O28" s="54">
        <v>359808.26</v>
      </c>
      <c r="P28" s="55"/>
    </row>
    <row r="29" spans="2:16" ht="79.5">
      <c r="B29" s="80" t="s">
        <v>85</v>
      </c>
      <c r="C29" s="81"/>
      <c r="D29" s="82" t="s">
        <v>86</v>
      </c>
      <c r="E29" s="83">
        <v>26950874.719999999</v>
      </c>
      <c r="F29" s="84">
        <v>26950828.949999999</v>
      </c>
      <c r="G29" s="83">
        <v>0</v>
      </c>
      <c r="H29" s="83">
        <v>-14120.66</v>
      </c>
      <c r="I29" s="83">
        <v>0</v>
      </c>
      <c r="J29" s="83">
        <v>26936708.289999999</v>
      </c>
      <c r="K29" s="85" t="s">
        <v>87</v>
      </c>
      <c r="L29" s="85"/>
      <c r="M29" s="85"/>
      <c r="N29" s="85"/>
      <c r="O29" s="86">
        <v>14166.43</v>
      </c>
      <c r="P29" s="55"/>
    </row>
    <row r="30" spans="2:16" ht="34.5">
      <c r="B30" s="80" t="s">
        <v>88</v>
      </c>
      <c r="C30" s="81"/>
      <c r="D30" s="82" t="s">
        <v>89</v>
      </c>
      <c r="E30" s="83">
        <v>26950874.719999999</v>
      </c>
      <c r="F30" s="84">
        <v>26950828.949999999</v>
      </c>
      <c r="G30" s="83">
        <v>0</v>
      </c>
      <c r="H30" s="83">
        <v>-14120.66</v>
      </c>
      <c r="I30" s="83">
        <v>0</v>
      </c>
      <c r="J30" s="83">
        <v>26936708.289999999</v>
      </c>
      <c r="K30" s="85" t="s">
        <v>90</v>
      </c>
      <c r="L30" s="85"/>
      <c r="M30" s="85"/>
      <c r="N30" s="85"/>
      <c r="O30" s="86">
        <v>14166.43</v>
      </c>
      <c r="P30" s="55"/>
    </row>
    <row r="31" spans="2:16">
      <c r="B31" s="56" t="s">
        <v>91</v>
      </c>
      <c r="C31" s="87"/>
      <c r="D31" s="88" t="s">
        <v>92</v>
      </c>
      <c r="E31" s="60">
        <v>20746230.690000001</v>
      </c>
      <c r="F31" s="59">
        <v>20746184.920000002</v>
      </c>
      <c r="G31" s="60">
        <v>0</v>
      </c>
      <c r="H31" s="60">
        <v>-14120.66</v>
      </c>
      <c r="I31" s="60">
        <v>0</v>
      </c>
      <c r="J31" s="61">
        <f t="shared" ref="J31:J39" si="0">F31+G31+H31+I31</f>
        <v>20732064.260000002</v>
      </c>
      <c r="K31" s="62" t="s">
        <v>92</v>
      </c>
      <c r="L31" s="62"/>
      <c r="M31" s="62"/>
      <c r="N31" s="62"/>
      <c r="O31" s="63">
        <f t="shared" ref="O31:O39" si="1">E31-J31</f>
        <v>14166.429999999702</v>
      </c>
      <c r="P31" s="55"/>
    </row>
    <row r="32" spans="2:16" ht="45.75">
      <c r="B32" s="56" t="s">
        <v>93</v>
      </c>
      <c r="C32" s="87"/>
      <c r="D32" s="88" t="s">
        <v>94</v>
      </c>
      <c r="E32" s="60">
        <v>6204644.0300000003</v>
      </c>
      <c r="F32" s="59">
        <v>6204644.0300000003</v>
      </c>
      <c r="G32" s="60">
        <v>0</v>
      </c>
      <c r="H32" s="60">
        <v>0</v>
      </c>
      <c r="I32" s="60">
        <v>0</v>
      </c>
      <c r="J32" s="61">
        <f t="shared" si="0"/>
        <v>6204644.0300000003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4067515.78</v>
      </c>
      <c r="F33" s="84">
        <v>3721873.95</v>
      </c>
      <c r="G33" s="83">
        <v>0</v>
      </c>
      <c r="H33" s="83">
        <v>0</v>
      </c>
      <c r="I33" s="83">
        <v>0</v>
      </c>
      <c r="J33" s="83">
        <v>3721873.95</v>
      </c>
      <c r="K33" s="85" t="s">
        <v>96</v>
      </c>
      <c r="L33" s="85"/>
      <c r="M33" s="85"/>
      <c r="N33" s="85"/>
      <c r="O33" s="86">
        <v>345641.83</v>
      </c>
      <c r="P33" s="55"/>
    </row>
    <row r="34" spans="2:16" ht="57">
      <c r="B34" s="80" t="s">
        <v>97</v>
      </c>
      <c r="C34" s="81"/>
      <c r="D34" s="82" t="s">
        <v>98</v>
      </c>
      <c r="E34" s="83">
        <v>4067515.78</v>
      </c>
      <c r="F34" s="84">
        <v>3721873.95</v>
      </c>
      <c r="G34" s="83">
        <v>0</v>
      </c>
      <c r="H34" s="83">
        <v>0</v>
      </c>
      <c r="I34" s="83">
        <v>0</v>
      </c>
      <c r="J34" s="83">
        <v>3721873.95</v>
      </c>
      <c r="K34" s="85" t="s">
        <v>99</v>
      </c>
      <c r="L34" s="85"/>
      <c r="M34" s="85"/>
      <c r="N34" s="85"/>
      <c r="O34" s="86">
        <v>345641.83</v>
      </c>
      <c r="P34" s="55"/>
    </row>
    <row r="35" spans="2:16">
      <c r="B35" s="56" t="s">
        <v>100</v>
      </c>
      <c r="C35" s="87"/>
      <c r="D35" s="88" t="s">
        <v>101</v>
      </c>
      <c r="E35" s="60">
        <v>2175257.7799999998</v>
      </c>
      <c r="F35" s="59">
        <v>1922955.78</v>
      </c>
      <c r="G35" s="60">
        <v>0</v>
      </c>
      <c r="H35" s="60">
        <v>0</v>
      </c>
      <c r="I35" s="60">
        <v>0</v>
      </c>
      <c r="J35" s="61">
        <f t="shared" si="0"/>
        <v>1922955.78</v>
      </c>
      <c r="K35" s="62" t="s">
        <v>101</v>
      </c>
      <c r="L35" s="62"/>
      <c r="M35" s="62"/>
      <c r="N35" s="62"/>
      <c r="O35" s="63">
        <f t="shared" si="1"/>
        <v>252301.99999999977</v>
      </c>
      <c r="P35" s="55"/>
    </row>
    <row r="36" spans="2:16">
      <c r="B36" s="56" t="s">
        <v>102</v>
      </c>
      <c r="C36" s="87"/>
      <c r="D36" s="88" t="s">
        <v>103</v>
      </c>
      <c r="E36" s="60">
        <v>1892258</v>
      </c>
      <c r="F36" s="59">
        <v>1798918.17</v>
      </c>
      <c r="G36" s="60">
        <v>0</v>
      </c>
      <c r="H36" s="60">
        <v>0</v>
      </c>
      <c r="I36" s="60">
        <v>0</v>
      </c>
      <c r="J36" s="61">
        <f t="shared" si="0"/>
        <v>1798918.17</v>
      </c>
      <c r="K36" s="62" t="s">
        <v>103</v>
      </c>
      <c r="L36" s="62"/>
      <c r="M36" s="62"/>
      <c r="N36" s="62"/>
      <c r="O36" s="63">
        <f t="shared" si="1"/>
        <v>93339.830000000075</v>
      </c>
      <c r="P36" s="55"/>
    </row>
    <row r="37" spans="2:16" ht="34.5">
      <c r="B37" s="80" t="s">
        <v>104</v>
      </c>
      <c r="C37" s="81"/>
      <c r="D37" s="82" t="s">
        <v>105</v>
      </c>
      <c r="E37" s="83">
        <v>1057368</v>
      </c>
      <c r="F37" s="84">
        <v>1057368</v>
      </c>
      <c r="G37" s="83">
        <v>0</v>
      </c>
      <c r="H37" s="83">
        <v>0</v>
      </c>
      <c r="I37" s="83">
        <v>0</v>
      </c>
      <c r="J37" s="83">
        <v>1057368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1057368</v>
      </c>
      <c r="F38" s="84">
        <v>1057368</v>
      </c>
      <c r="G38" s="83">
        <v>0</v>
      </c>
      <c r="H38" s="83">
        <v>0</v>
      </c>
      <c r="I38" s="83">
        <v>0</v>
      </c>
      <c r="J38" s="83">
        <v>1057368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1057368</v>
      </c>
      <c r="F39" s="59">
        <v>1057368</v>
      </c>
      <c r="G39" s="60">
        <v>0</v>
      </c>
      <c r="H39" s="60">
        <v>0</v>
      </c>
      <c r="I39" s="60">
        <v>0</v>
      </c>
      <c r="J39" s="61">
        <f t="shared" si="0"/>
        <v>1057368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-6765</v>
      </c>
      <c r="F42" s="101">
        <f t="shared" si="2"/>
        <v>-6765</v>
      </c>
      <c r="G42" s="101">
        <f t="shared" si="2"/>
        <v>0</v>
      </c>
      <c r="H42" s="101">
        <f t="shared" si="2"/>
        <v>14120.66</v>
      </c>
      <c r="I42" s="101">
        <f t="shared" si="2"/>
        <v>0</v>
      </c>
      <c r="J42" s="101">
        <f t="shared" si="2"/>
        <v>7355.660000000149</v>
      </c>
      <c r="K42" s="102"/>
      <c r="L42" s="103"/>
      <c r="M42" s="103"/>
      <c r="N42" s="103"/>
      <c r="O42" s="104" t="s">
        <v>84</v>
      </c>
      <c r="P42" s="94"/>
    </row>
    <row r="43" spans="2:16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105"/>
    </row>
    <row r="44" spans="2:16">
      <c r="B44" s="72"/>
      <c r="C44" s="263" t="s">
        <v>113</v>
      </c>
      <c r="D44" s="263"/>
      <c r="E44" s="263"/>
      <c r="F44" s="263"/>
      <c r="G44" s="263"/>
      <c r="H44" s="263"/>
      <c r="I44" s="263"/>
      <c r="J44" s="263"/>
      <c r="K44" s="73"/>
      <c r="L44" s="73"/>
      <c r="M44" s="73"/>
      <c r="N44" s="73"/>
      <c r="O44" s="106" t="s">
        <v>114</v>
      </c>
      <c r="P44" s="107"/>
    </row>
    <row r="45" spans="2:16">
      <c r="B45" s="259" t="s">
        <v>58</v>
      </c>
      <c r="C45" s="260" t="s">
        <v>59</v>
      </c>
      <c r="D45" s="260" t="s">
        <v>60</v>
      </c>
      <c r="E45" s="256" t="s">
        <v>61</v>
      </c>
      <c r="F45" s="257" t="s">
        <v>62</v>
      </c>
      <c r="G45" s="257"/>
      <c r="H45" s="257"/>
      <c r="I45" s="257"/>
      <c r="J45" s="257"/>
      <c r="K45" s="40"/>
      <c r="L45" s="40"/>
      <c r="M45" s="40"/>
      <c r="N45" s="40"/>
      <c r="O45" s="256" t="s">
        <v>63</v>
      </c>
      <c r="P45" s="41"/>
    </row>
    <row r="46" spans="2:16" ht="15" customHeight="1">
      <c r="B46" s="259"/>
      <c r="C46" s="261"/>
      <c r="D46" s="261"/>
      <c r="E46" s="256"/>
      <c r="F46" s="256" t="s">
        <v>64</v>
      </c>
      <c r="G46" s="256" t="s">
        <v>65</v>
      </c>
      <c r="H46" s="256" t="s">
        <v>66</v>
      </c>
      <c r="I46" s="256" t="s">
        <v>67</v>
      </c>
      <c r="J46" s="257" t="s">
        <v>68</v>
      </c>
      <c r="K46" s="40"/>
      <c r="L46" s="40"/>
      <c r="M46" s="40"/>
      <c r="N46" s="40"/>
      <c r="O46" s="256"/>
      <c r="P46" s="41"/>
    </row>
    <row r="47" spans="2:16">
      <c r="B47" s="259"/>
      <c r="C47" s="261"/>
      <c r="D47" s="261"/>
      <c r="E47" s="256"/>
      <c r="F47" s="256"/>
      <c r="G47" s="256"/>
      <c r="H47" s="256"/>
      <c r="I47" s="256"/>
      <c r="J47" s="257"/>
      <c r="K47" s="40"/>
      <c r="L47" s="40"/>
      <c r="M47" s="40"/>
      <c r="N47" s="40"/>
      <c r="O47" s="256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6765</v>
      </c>
      <c r="F49" s="110">
        <v>6765</v>
      </c>
      <c r="G49" s="110">
        <v>0</v>
      </c>
      <c r="H49" s="110">
        <v>-14120.66</v>
      </c>
      <c r="I49" s="110">
        <v>0</v>
      </c>
      <c r="J49" s="110">
        <v>-7355.66</v>
      </c>
      <c r="K49" s="111"/>
      <c r="L49" s="111"/>
      <c r="M49" s="111"/>
      <c r="N49" s="112"/>
      <c r="O49" s="113">
        <v>14120.66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-14120.66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-14120.66</v>
      </c>
      <c r="K53" s="134"/>
      <c r="L53" s="134"/>
      <c r="M53" s="134"/>
      <c r="N53" s="135"/>
      <c r="O53" s="136">
        <f>O54+O55</f>
        <v>14120.66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>
        <v>0</v>
      </c>
      <c r="F55" s="59">
        <v>-14120.66</v>
      </c>
      <c r="G55" s="59">
        <v>0</v>
      </c>
      <c r="H55" s="60">
        <v>0</v>
      </c>
      <c r="I55" s="60">
        <v>0</v>
      </c>
      <c r="J55" s="61">
        <f>F55+G55+H55+I55</f>
        <v>-14120.66</v>
      </c>
      <c r="K55" s="62"/>
      <c r="L55" s="62"/>
      <c r="M55" s="62"/>
      <c r="N55" s="62"/>
      <c r="O55" s="63">
        <f>E55-J55</f>
        <v>14120.66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59" t="s">
        <v>58</v>
      </c>
      <c r="C60" s="260" t="s">
        <v>59</v>
      </c>
      <c r="D60" s="260" t="s">
        <v>60</v>
      </c>
      <c r="E60" s="256" t="s">
        <v>61</v>
      </c>
      <c r="F60" s="257" t="s">
        <v>62</v>
      </c>
      <c r="G60" s="257"/>
      <c r="H60" s="257"/>
      <c r="I60" s="257"/>
      <c r="J60" s="257"/>
      <c r="K60" s="40"/>
      <c r="L60" s="40"/>
      <c r="M60" s="40"/>
      <c r="N60" s="40"/>
      <c r="O60" s="256" t="s">
        <v>63</v>
      </c>
      <c r="P60" s="41"/>
    </row>
    <row r="61" spans="2:16" ht="15" customHeight="1">
      <c r="B61" s="259"/>
      <c r="C61" s="261"/>
      <c r="D61" s="261"/>
      <c r="E61" s="256"/>
      <c r="F61" s="256" t="s">
        <v>64</v>
      </c>
      <c r="G61" s="256" t="s">
        <v>65</v>
      </c>
      <c r="H61" s="256" t="s">
        <v>66</v>
      </c>
      <c r="I61" s="256" t="s">
        <v>67</v>
      </c>
      <c r="J61" s="257" t="s">
        <v>68</v>
      </c>
      <c r="K61" s="40"/>
      <c r="L61" s="40"/>
      <c r="M61" s="40"/>
      <c r="N61" s="40"/>
      <c r="O61" s="256"/>
      <c r="P61" s="41"/>
    </row>
    <row r="62" spans="2:16" ht="15" customHeight="1">
      <c r="B62" s="259"/>
      <c r="C62" s="261"/>
      <c r="D62" s="261"/>
      <c r="E62" s="256"/>
      <c r="F62" s="256"/>
      <c r="G62" s="256"/>
      <c r="H62" s="256"/>
      <c r="I62" s="256"/>
      <c r="J62" s="257"/>
      <c r="K62" s="40"/>
      <c r="L62" s="40"/>
      <c r="M62" s="40"/>
      <c r="N62" s="40"/>
      <c r="O62" s="256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6765</v>
      </c>
      <c r="F64" s="51">
        <f>F65+F66</f>
        <v>6765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6765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-31737426.559999999</v>
      </c>
      <c r="G65" s="59">
        <v>-14120.66</v>
      </c>
      <c r="H65" s="60">
        <v>-14120.66</v>
      </c>
      <c r="I65" s="159">
        <v>0</v>
      </c>
      <c r="J65" s="61">
        <f>F65+G65+H65</f>
        <v>-31765667.879999999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31744191.559999999</v>
      </c>
      <c r="G66" s="59">
        <v>14120.66</v>
      </c>
      <c r="H66" s="60">
        <v>14120.66</v>
      </c>
      <c r="I66" s="159">
        <v>0</v>
      </c>
      <c r="J66" s="61">
        <f>F66+G66+H66</f>
        <v>31772432.879999999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14120.66</v>
      </c>
      <c r="G67" s="132">
        <f>G68+G69</f>
        <v>0</v>
      </c>
      <c r="H67" s="132">
        <f>H68+H69</f>
        <v>-14120.66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14120.66</v>
      </c>
      <c r="G68" s="167">
        <v>14120.66</v>
      </c>
      <c r="H68" s="166">
        <v>0</v>
      </c>
      <c r="I68" s="165">
        <v>0</v>
      </c>
      <c r="J68" s="61">
        <f>F68+G68+H68+I68</f>
        <v>28241.32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-14120.66</v>
      </c>
      <c r="H69" s="172">
        <v>-14120.66</v>
      </c>
      <c r="I69" s="171">
        <v>0</v>
      </c>
      <c r="J69" s="61">
        <f>F69+G69+H69+I69</f>
        <v>-28241.32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197"/>
    </row>
    <row r="77" spans="2:16">
      <c r="B77" s="198"/>
      <c r="C77" s="263" t="s">
        <v>154</v>
      </c>
      <c r="D77" s="263"/>
      <c r="E77" s="263"/>
      <c r="F77" s="263"/>
      <c r="G77" s="263"/>
      <c r="H77" s="263"/>
      <c r="I77" s="263"/>
      <c r="J77" s="263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66"/>
      <c r="J78" s="266"/>
      <c r="K78" s="199"/>
      <c r="L78" s="199"/>
      <c r="M78" s="199"/>
      <c r="N78" s="199"/>
      <c r="O78" s="200"/>
      <c r="P78" s="94"/>
    </row>
    <row r="79" spans="2:16">
      <c r="B79" s="259" t="s">
        <v>58</v>
      </c>
      <c r="C79" s="260" t="s">
        <v>155</v>
      </c>
      <c r="D79" s="260" t="s">
        <v>156</v>
      </c>
      <c r="E79" s="257" t="s">
        <v>157</v>
      </c>
      <c r="F79" s="257"/>
      <c r="G79" s="257"/>
      <c r="H79" s="257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 t="s">
        <v>158</v>
      </c>
      <c r="F80" s="256" t="s">
        <v>159</v>
      </c>
      <c r="G80" s="256" t="s">
        <v>160</v>
      </c>
      <c r="H80" s="256" t="s">
        <v>67</v>
      </c>
      <c r="I80" s="257" t="s">
        <v>68</v>
      </c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/>
      <c r="F81" s="256"/>
      <c r="G81" s="256"/>
      <c r="H81" s="256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74" t="s">
        <v>72</v>
      </c>
      <c r="J83" s="275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>
        <v>14120.66</v>
      </c>
      <c r="F84" s="204">
        <v>0</v>
      </c>
      <c r="G84" s="203">
        <v>0</v>
      </c>
      <c r="H84" s="203">
        <v>0</v>
      </c>
      <c r="I84" s="276">
        <f>E84+F84+G84+H84</f>
        <v>14120.66</v>
      </c>
      <c r="J84" s="277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78">
        <f>E85+F85+G85+H85</f>
        <v>0</v>
      </c>
      <c r="J85" s="279"/>
      <c r="K85" s="200"/>
      <c r="L85" s="200"/>
      <c r="M85" s="200"/>
      <c r="N85" s="200"/>
      <c r="O85" s="200"/>
      <c r="P85" s="94"/>
    </row>
    <row r="86" spans="2:16">
      <c r="B86" s="265"/>
      <c r="C86" s="265"/>
      <c r="D86" s="265"/>
      <c r="E86" s="265"/>
      <c r="F86" s="265"/>
      <c r="G86" s="265"/>
      <c r="H86" s="265"/>
      <c r="I86" s="265"/>
      <c r="J86" s="265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68" t="s">
        <v>165</v>
      </c>
      <c r="G87" s="268"/>
      <c r="H87" s="268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69" t="s">
        <v>167</v>
      </c>
      <c r="D88" s="269"/>
      <c r="E88" s="269"/>
      <c r="F88" s="268"/>
      <c r="G88" s="268"/>
      <c r="H88" s="268"/>
      <c r="I88" s="270" t="s">
        <v>168</v>
      </c>
      <c r="J88" s="270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1" t="s">
        <v>170</v>
      </c>
      <c r="D89" s="271"/>
      <c r="E89" s="271"/>
      <c r="F89" s="216"/>
      <c r="G89" s="272" t="s">
        <v>171</v>
      </c>
      <c r="H89" s="272"/>
      <c r="I89" s="273" t="s">
        <v>170</v>
      </c>
      <c r="J89" s="273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81" t="s">
        <v>198</v>
      </c>
      <c r="D90" s="281"/>
      <c r="E90" s="281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73" t="s">
        <v>174</v>
      </c>
      <c r="D91" s="273"/>
      <c r="E91" s="273"/>
      <c r="F91" s="218"/>
      <c r="G91" s="221"/>
      <c r="H91" s="282" t="s">
        <v>175</v>
      </c>
      <c r="I91" s="282"/>
      <c r="J91" s="282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84" t="s">
        <v>176</v>
      </c>
      <c r="F92" s="284"/>
      <c r="G92" s="226"/>
      <c r="H92" s="283"/>
      <c r="I92" s="283"/>
      <c r="J92" s="283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73" t="s">
        <v>177</v>
      </c>
      <c r="I93" s="273"/>
      <c r="J93" s="273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80" t="s">
        <v>178</v>
      </c>
      <c r="E94" s="280"/>
      <c r="F94" s="281" t="s">
        <v>200</v>
      </c>
      <c r="G94" s="281"/>
      <c r="H94" s="232"/>
      <c r="I94" s="281" t="s">
        <v>199</v>
      </c>
      <c r="J94" s="281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179</v>
      </c>
      <c r="E95" s="280"/>
      <c r="F95" s="233" t="s">
        <v>180</v>
      </c>
      <c r="G95" s="226"/>
      <c r="H95" s="234" t="s">
        <v>181</v>
      </c>
      <c r="I95" s="273" t="s">
        <v>170</v>
      </c>
      <c r="J95" s="273"/>
      <c r="K95" s="235"/>
      <c r="L95" s="235"/>
      <c r="M95" s="235"/>
      <c r="N95" s="235"/>
      <c r="O95" s="230"/>
      <c r="P95" s="231"/>
    </row>
    <row r="96" spans="2:16">
      <c r="B96" s="236" t="s">
        <v>182</v>
      </c>
      <c r="C96" s="281" t="s">
        <v>197</v>
      </c>
      <c r="D96" s="281"/>
      <c r="E96" s="281"/>
      <c r="F96" s="237"/>
      <c r="G96" s="281" t="s">
        <v>195</v>
      </c>
      <c r="H96" s="281"/>
      <c r="I96" s="270" t="s">
        <v>196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73" t="s">
        <v>180</v>
      </c>
      <c r="D97" s="273"/>
      <c r="E97" s="273"/>
      <c r="F97" s="239" t="s">
        <v>181</v>
      </c>
      <c r="G97" s="273" t="s">
        <v>170</v>
      </c>
      <c r="H97" s="273"/>
      <c r="I97" s="273" t="s">
        <v>183</v>
      </c>
      <c r="J97" s="273"/>
      <c r="K97" s="235"/>
      <c r="L97" s="235"/>
      <c r="M97" s="235"/>
      <c r="N97" s="235"/>
      <c r="O97" s="230"/>
      <c r="P97" s="231"/>
    </row>
    <row r="98" spans="2:16">
      <c r="B98" s="240" t="s">
        <v>194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95"/>
      <c r="D100" s="295"/>
      <c r="E100" s="295"/>
      <c r="F100" s="295"/>
      <c r="G100" s="295"/>
      <c r="H100" s="295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96"/>
      <c r="D101" s="297"/>
      <c r="E101" s="297"/>
      <c r="F101" s="298" t="s">
        <v>184</v>
      </c>
      <c r="G101" s="298"/>
      <c r="H101" s="299"/>
    </row>
    <row r="102" spans="2:16" ht="3.75" hidden="1" customHeight="1" thickTop="1" thickBot="1">
      <c r="C102" s="300"/>
      <c r="D102" s="300"/>
      <c r="E102" s="300"/>
      <c r="F102" s="301"/>
      <c r="G102" s="301"/>
      <c r="H102" s="301"/>
    </row>
    <row r="103" spans="2:16" ht="13.5" hidden="1" customHeight="1" thickTop="1">
      <c r="B103" s="245"/>
      <c r="C103" s="285" t="s">
        <v>185</v>
      </c>
      <c r="D103" s="286"/>
      <c r="E103" s="286"/>
      <c r="F103" s="287"/>
      <c r="G103" s="287"/>
      <c r="H103" s="288"/>
    </row>
    <row r="104" spans="2:16" ht="13.5" hidden="1" customHeight="1">
      <c r="C104" s="289" t="s">
        <v>186</v>
      </c>
      <c r="D104" s="290"/>
      <c r="E104" s="290"/>
      <c r="F104" s="291"/>
      <c r="G104" s="291"/>
      <c r="H104" s="292"/>
    </row>
    <row r="105" spans="2:16" ht="13.5" hidden="1" customHeight="1">
      <c r="C105" s="289" t="s">
        <v>187</v>
      </c>
      <c r="D105" s="290"/>
      <c r="E105" s="290"/>
      <c r="F105" s="293"/>
      <c r="G105" s="293"/>
      <c r="H105" s="294"/>
    </row>
    <row r="106" spans="2:16" ht="13.5" hidden="1" customHeight="1">
      <c r="C106" s="289" t="s">
        <v>188</v>
      </c>
      <c r="D106" s="290"/>
      <c r="E106" s="290"/>
      <c r="F106" s="293"/>
      <c r="G106" s="293"/>
      <c r="H106" s="294"/>
    </row>
    <row r="107" spans="2:16" ht="13.5" hidden="1" customHeight="1">
      <c r="C107" s="289" t="s">
        <v>189</v>
      </c>
      <c r="D107" s="290"/>
      <c r="E107" s="290"/>
      <c r="F107" s="293"/>
      <c r="G107" s="293"/>
      <c r="H107" s="294"/>
    </row>
    <row r="108" spans="2:16" ht="13.5" hidden="1" customHeight="1">
      <c r="C108" s="289" t="s">
        <v>190</v>
      </c>
      <c r="D108" s="290"/>
      <c r="E108" s="290"/>
      <c r="F108" s="291"/>
      <c r="G108" s="291"/>
      <c r="H108" s="292"/>
    </row>
    <row r="109" spans="2:16" ht="13.5" hidden="1" customHeight="1">
      <c r="C109" s="289" t="s">
        <v>191</v>
      </c>
      <c r="D109" s="290"/>
      <c r="E109" s="290"/>
      <c r="F109" s="291"/>
      <c r="G109" s="291"/>
      <c r="H109" s="292"/>
    </row>
    <row r="110" spans="2:16" ht="13.5" hidden="1" customHeight="1">
      <c r="C110" s="289" t="s">
        <v>192</v>
      </c>
      <c r="D110" s="290"/>
      <c r="E110" s="290"/>
      <c r="F110" s="293"/>
      <c r="G110" s="293"/>
      <c r="H110" s="294"/>
    </row>
    <row r="111" spans="2:16" ht="15.75" hidden="1" thickBot="1">
      <c r="C111" s="303" t="s">
        <v>193</v>
      </c>
      <c r="D111" s="304"/>
      <c r="E111" s="304"/>
      <c r="F111" s="305"/>
      <c r="G111" s="305"/>
      <c r="H111" s="306"/>
    </row>
    <row r="112" spans="2:16" ht="3.75" hidden="1" customHeight="1" thickTop="1">
      <c r="C112" s="302"/>
      <c r="D112" s="302"/>
      <c r="E112" s="302"/>
      <c r="F112" s="302"/>
      <c r="G112" s="302"/>
      <c r="H112" s="302"/>
    </row>
    <row r="113" hidden="1"/>
  </sheetData>
  <mergeCells count="125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'0503737'!TR_30200309981_2343843202</vt:lpstr>
      <vt:lpstr>'0503737'!TR_30200309981_2343843203</vt:lpstr>
      <vt:lpstr>'0503737'!TR_30200309981_2343843206</vt:lpstr>
      <vt:lpstr>'0503737'!TR_30200309981_2343843207</vt:lpstr>
      <vt:lpstr>'0503737'!TR_30200309981_2343843210</vt:lpstr>
      <vt:lpstr>'0503737'!TR_30200309994</vt:lpstr>
      <vt:lpstr>'0503737'!TR_30200310007</vt:lpstr>
      <vt:lpstr>'0503737'!TR_30200310017_2343843184</vt:lpstr>
      <vt:lpstr>'0503737'!TR_30200310030</vt:lpstr>
      <vt:lpstr>'0503737'!TT_30200309981_2343843200_30200310052</vt:lpstr>
      <vt:lpstr>'0503737'!TT_30200309981_2343843201_30200310052</vt:lpstr>
      <vt:lpstr>'0503737'!TT_30200309981_2343843204_30200310052</vt:lpstr>
      <vt:lpstr>'0503737'!TT_30200309981_2343843205_30200310052</vt:lpstr>
      <vt:lpstr>'0503737'!TT_30200309981_2343843208_30200310052</vt:lpstr>
      <vt:lpstr>'0503737'!TT_30200309981_2343843209_30200310052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2024-03-07T11:51:18Z</dcterms:created>
  <dcterms:modified xsi:type="dcterms:W3CDTF">2024-04-12T09:28:14Z</dcterms:modified>
</cp:coreProperties>
</file>