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'0503723'!$I$301</definedName>
    <definedName name="ID_277869" localSheetId="0">'0503723'!$I$299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'0503723'!$D$308:$I$317</definedName>
    <definedName name="T_30200300711" localSheetId="0">'0503723'!$B$280:$L$296</definedName>
    <definedName name="TR_30200300701" localSheetId="0">'0503723'!$D$308:$I$317</definedName>
    <definedName name="TR_30200300711_2340987266" localSheetId="0">'0503723'!$B$280:$L$280</definedName>
    <definedName name="TR_30200300711_2340987267" localSheetId="0">'0503723'!$B$281:$L$281</definedName>
    <definedName name="TR_30200300711_2340987269" localSheetId="0">'0503723'!$B$282:$L$282</definedName>
    <definedName name="TR_30200300711_2340987270" localSheetId="0">'0503723'!$B$283:$L$283</definedName>
    <definedName name="TR_30200300711_2340987271" localSheetId="0">'0503723'!$B$284:$L$284</definedName>
    <definedName name="TR_30200300711_2340987273" localSheetId="0">'0503723'!$B$285:$L$285</definedName>
    <definedName name="TR_30200300711_2340987274" localSheetId="0">'0503723'!$B$286:$L$286</definedName>
    <definedName name="TR_30200300711_2340987275" localSheetId="0">'0503723'!$B$287:$L$287</definedName>
    <definedName name="TR_30200300711_2340987277" localSheetId="0">'0503723'!$B$288:$L$288</definedName>
    <definedName name="TR_30200300711_2340987278" localSheetId="0">'0503723'!$B$289:$L$289</definedName>
    <definedName name="TR_30200300711_2340987280" localSheetId="0">'0503723'!$B$290:$L$290</definedName>
    <definedName name="TR_30200300711_2340987281" localSheetId="0">'0503723'!$B$291:$L$291</definedName>
    <definedName name="TR_30200300711_2340987282" localSheetId="0">'0503723'!$B$292:$L$292</definedName>
    <definedName name="TR_30200300711_2340987283" localSheetId="0">'0503723'!$B$293:$L$293</definedName>
    <definedName name="TR_30200300711_2340987285" localSheetId="0">'0503723'!$B$294:$L$294</definedName>
    <definedName name="TR_30200300711_2340987286" localSheetId="0">'0503723'!$B$295:$L$295</definedName>
    <definedName name="TR_30200300711_2340987287" localSheetId="0">'0503723'!$B$296:$L$296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I95"/>
  <c r="J91"/>
  <c r="I91"/>
  <c r="J81"/>
  <c r="I81"/>
  <c r="I76" s="1"/>
  <c r="I74" s="1"/>
  <c r="J76"/>
  <c r="J74"/>
  <c r="J66"/>
  <c r="I66"/>
  <c r="J59"/>
  <c r="I59"/>
  <c r="J51"/>
  <c r="I51"/>
  <c r="J44"/>
  <c r="I44"/>
  <c r="J32"/>
  <c r="I32"/>
  <c r="J19"/>
  <c r="J17" s="1"/>
  <c r="J16" s="1"/>
  <c r="I19"/>
  <c r="I17" s="1"/>
  <c r="I16" s="1"/>
  <c r="J113" l="1"/>
  <c r="J237"/>
</calcChain>
</file>

<file path=xl/sharedStrings.xml><?xml version="1.0" encoding="utf-8"?>
<sst xmlns="http://schemas.openxmlformats.org/spreadsheetml/2006/main" count="829" uniqueCount="646">
  <si>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</si>
  <si>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</si>
  <si>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</si>
  <si>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</si>
  <si>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</si>
  <si>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</si>
  <si>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</si>
  <si>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</si>
  <si>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</si>
  <si>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</si>
  <si>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</si>
  <si>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</si>
  <si>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</si>
  <si>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</si>
  <si>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</si>
  <si>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</si>
  <si>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</si>
  <si>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</si>
  <si>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</si>
  <si>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</si>
  <si>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</si>
  <si>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</si>
  <si>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по ОКПО </t>
  </si>
  <si>
    <t>50972300</t>
  </si>
  <si>
    <t>VRO</t>
  </si>
  <si>
    <t>ExecutorPhone</t>
  </si>
  <si>
    <t>Обособленное подразделение</t>
  </si>
  <si>
    <t>3128032026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</si>
  <si>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</si>
  <si>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</si>
  <si>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</si>
  <si>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</si>
  <si>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</si>
  <si>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</si>
  <si>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</si>
  <si>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</si>
  <si>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</si>
  <si>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</si>
  <si>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</si>
  <si>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</si>
  <si>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</si>
  <si>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</si>
  <si>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</si>
  <si>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</si>
  <si>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</si>
  <si>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</si>
  <si>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</si>
  <si>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</si>
  <si>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</si>
  <si>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</si>
  <si>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</si>
  <si>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</si>
  <si>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</si>
  <si>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</si>
  <si>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</si>
  <si>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</si>
  <si>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</si>
  <si>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</si>
  <si>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</si>
  <si>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</si>
  <si>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</si>
  <si>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</si>
  <si>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</si>
  <si>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</si>
  <si>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</si>
  <si>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</si>
  <si>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</si>
  <si>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</si>
  <si>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</si>
  <si>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</si>
  <si>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</si>
  <si>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</si>
  <si>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</si>
  <si>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</si>
  <si>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</si>
  <si>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</si>
  <si>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</si>
  <si>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</si>
  <si>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</si>
  <si>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</si>
  <si>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</si>
  <si>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</si>
  <si>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</si>
  <si>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</si>
  <si>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</si>
  <si>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</si>
  <si>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</si>
  <si>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</si>
  <si>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</si>
  <si>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</si>
  <si>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</si>
  <si>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</si>
  <si>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</si>
  <si>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</si>
  <si>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</si>
  <si>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</si>
  <si>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</si>
  <si>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</si>
  <si>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</si>
  <si>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</si>
  <si>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</si>
  <si>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</si>
  <si>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</si>
  <si>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</si>
  <si>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</si>
  <si>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</si>
  <si>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</si>
  <si>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</si>
  <si>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</si>
  <si>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</si>
  <si>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</si>
  <si>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</si>
  <si>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</si>
  <si>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</si>
  <si>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</si>
  <si>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</si>
  <si>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</si>
  <si>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</si>
  <si>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</si>
  <si>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</si>
  <si>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</si>
  <si>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</si>
  <si>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</si>
  <si>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</si>
  <si>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</si>
  <si>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</si>
  <si>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</si>
  <si>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</si>
  <si>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</si>
  <si>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</si>
  <si>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</si>
  <si>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</si>
  <si>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</si>
  <si>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</si>
  <si>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</si>
  <si>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</si>
  <si>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</si>
  <si>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</si>
  <si>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</si>
  <si>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</si>
  <si>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</si>
  <si>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</si>
  <si>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</si>
  <si>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</si>
  <si>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</si>
  <si>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</si>
  <si>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</si>
  <si>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</si>
  <si>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</si>
  <si>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</si>
  <si>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</si>
  <si>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</si>
  <si>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</si>
  <si>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</si>
  <si>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</si>
  <si>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</si>
  <si>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</si>
  <si>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</si>
  <si>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</si>
  <si>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</si>
  <si>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</si>
  <si>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</si>
  <si>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</si>
  <si>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</si>
  <si>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</si>
  <si>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</si>
  <si>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</si>
  <si>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</si>
  <si>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</si>
  <si>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</si>
  <si>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</si>
  <si>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</si>
  <si>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</si>
  <si>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</si>
  <si>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</si>
  <si>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</si>
  <si>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</si>
  <si>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</si>
  <si>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</si>
  <si>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</si>
  <si>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</si>
  <si>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</si>
  <si>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</si>
  <si>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</si>
  <si>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</si>
  <si>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</si>
  <si>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</si>
  <si>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</si>
  <si>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</si>
  <si>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</si>
  <si>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</si>
  <si>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</si>
  <si>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</si>
  <si>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</si>
  <si>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</si>
  <si>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</si>
  <si>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</si>
  <si>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</si>
  <si>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</si>
  <si>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</si>
  <si>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</si>
  <si>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</si>
  <si>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</si>
  <si>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</si>
  <si>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</si>
  <si>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</si>
  <si>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</si>
  <si>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</si>
  <si>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</si>
  <si>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</si>
  <si>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</si>
  <si>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</si>
  <si>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</si>
  <si>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</si>
  <si>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</si>
  <si>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</si>
  <si>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</si>
  <si>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</si>
  <si>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</si>
  <si>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</si>
  <si>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</si>
  <si>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</si>
  <si>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</si>
  <si>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</si>
  <si>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</si>
  <si>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</si>
  <si>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</si>
  <si>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</si>
  <si>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</si>
  <si>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</si>
  <si>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</si>
  <si>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</si>
  <si>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</si>
  <si>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</si>
  <si>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</si>
  <si>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</si>
  <si>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</si>
  <si>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</si>
  <si>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</si>
  <si>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</si>
  <si>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</si>
  <si>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</si>
  <si>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</si>
  <si>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</si>
  <si>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</si>
  <si>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</si>
  <si>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</si>
  <si>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</si>
  <si>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</si>
  <si>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</si>
  <si>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</si>
  <si>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</si>
  <si>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</si>
  <si>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</si>
  <si>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</si>
  <si>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</si>
  <si>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</si>
  <si>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</si>
  <si>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</si>
  <si>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</si>
  <si>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</si>
  <si>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</si>
  <si>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</si>
  <si>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</si>
  <si>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</si>
  <si>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</si>
  <si>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</si>
  <si>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</si>
  <si>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</si>
  <si>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</si>
  <si>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</si>
  <si>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</si>
  <si>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</si>
  <si>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</si>
  <si>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</si>
  <si>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</si>
  <si>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</si>
  <si>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</si>
  <si>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</si>
  <si>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</si>
  <si>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</si>
  <si>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</si>
  <si>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</si>
  <si>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</si>
  <si>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</si>
  <si>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</si>
  <si>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</si>
  <si>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</si>
  <si>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</si>
  <si>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</si>
  <si>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</si>
  <si>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</si>
  <si>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</si>
  <si>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</si>
  <si>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</si>
  <si>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</si>
  <si>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</si>
  <si>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</si>
  <si>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</si>
  <si>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</si>
  <si>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</si>
  <si>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</si>
  <si>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</si>
  <si>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</si>
  <si>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</si>
  <si>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</si>
  <si>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</si>
  <si>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</si>
  <si>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</si>
  <si>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</si>
  <si>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</si>
  <si>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</si>
  <si>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</si>
  <si>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</si>
  <si>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</si>
  <si>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</si>
  <si>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</si>
  <si>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</si>
  <si>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</si>
  <si>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</si>
  <si>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</si>
  <si>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</si>
  <si>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</si>
  <si>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</si>
  <si>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</si>
  <si>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</si>
  <si>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</si>
  <si>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</si>
  <si>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</si>
  <si>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</si>
  <si>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</si>
  <si>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</si>
  <si>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</si>
  <si>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</si>
  <si>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</si>
  <si>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</si>
  <si>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</si>
  <si>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</si>
  <si>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</si>
  <si>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</si>
  <si>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</si>
  <si>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</si>
  <si>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</si>
  <si>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</si>
  <si>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</si>
  <si>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</si>
  <si>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</si>
  <si>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</si>
  <si>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</si>
  <si>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</si>
  <si>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</si>
  <si>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</si>
  <si>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</si>
  <si>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</si>
  <si>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</si>
  <si>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</si>
  <si>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</si>
  <si>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</si>
  <si>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</si>
  <si>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</si>
  <si>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</si>
  <si>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</si>
  <si>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</si>
  <si>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</si>
  <si>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</si>
  <si>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</si>
  <si>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</si>
  <si>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</si>
  <si>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</si>
  <si>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</si>
  <si>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</si>
  <si>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</si>
  <si>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</si>
  <si>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</si>
  <si>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</si>
  <si>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</si>
  <si>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</si>
  <si>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</si>
  <si>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</si>
  <si>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</si>
  <si>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</si>
  <si>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</si>
  <si>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</si>
  <si>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</si>
  <si>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</si>
  <si>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</si>
  <si>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</si>
  <si>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</si>
  <si>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</si>
  <si>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</si>
  <si>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</si>
  <si>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</si>
  <si>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</si>
  <si>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</si>
  <si>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</si>
  <si>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</si>
  <si>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</si>
  <si>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</si>
  <si>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</si>
  <si>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</si>
  <si>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</si>
  <si>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</si>
  <si>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</si>
  <si>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</si>
  <si>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</si>
  <si>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</si>
  <si>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</si>
  <si>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</si>
  <si>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</si>
  <si>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</si>
  <si>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</si>
  <si>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</si>
  <si>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</si>
  <si>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</si>
  <si>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</si>
  <si>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</si>
  <si>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</si>
  <si>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</si>
  <si>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</si>
  <si>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</si>
  <si>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</si>
  <si>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</si>
  <si>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</si>
  <si>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</si>
  <si>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</si>
  <si>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</si>
  <si>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</si>
  <si>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</si>
  <si>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</si>
  <si>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</si>
  <si>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</si>
  <si>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</si>
  <si>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</si>
  <si>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</si>
  <si>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</si>
  <si>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</si>
  <si>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</si>
  <si>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</si>
  <si>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</si>
  <si>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</si>
  <si>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</si>
  <si>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</si>
  <si>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</si>
  <si>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</si>
  <si>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</si>
  <si>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</si>
  <si>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</si>
  <si>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</si>
  <si>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</si>
  <si>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</si>
  <si>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</si>
  <si>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</si>
  <si>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</si>
  <si>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</si>
  <si>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</si>
  <si>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</si>
  <si>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</si>
  <si>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</si>
  <si>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</si>
  <si>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</si>
  <si>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</si>
  <si>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</si>
  <si>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</si>
  <si>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</si>
  <si>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</si>
  <si>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</si>
  <si>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</si>
  <si>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</si>
  <si>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</si>
  <si>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</si>
  <si>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</si>
  <si>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</si>
  <si>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</si>
  <si>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</si>
  <si>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</si>
  <si>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</si>
  <si>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</si>
  <si>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</si>
  <si>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</si>
  <si>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</si>
  <si>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</si>
  <si>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</si>
  <si>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</si>
  <si>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</si>
  <si>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</si>
  <si>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</si>
  <si>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</si>
  <si>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</si>
  <si>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</si>
  <si>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</si>
  <si>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</si>
  <si>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</si>
  <si>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</si>
  <si>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</si>
  <si>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</si>
  <si>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</si>
  <si>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</si>
  <si>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</si>
  <si>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</si>
  <si>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</si>
  <si>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</si>
  <si>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</si>
  <si>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</si>
  <si>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</si>
  <si>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</si>
  <si>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</si>
  <si>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</si>
  <si>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</si>
  <si>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</si>
  <si>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</si>
  <si>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</si>
  <si>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</si>
  <si>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</si>
  <si>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</si>
  <si>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</si>
  <si>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</si>
  <si>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</si>
  <si>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</si>
  <si>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</si>
  <si>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</si>
  <si>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</si>
  <si>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</si>
  <si>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</si>
  <si>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</si>
  <si>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</si>
  <si>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</si>
  <si>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</si>
  <si>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</si>
  <si>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</si>
  <si>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</si>
  <si>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</si>
  <si>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</si>
  <si>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</si>
  <si>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</si>
  <si>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</si>
  <si>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</si>
  <si>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</si>
  <si>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</si>
  <si>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</si>
  <si>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</si>
  <si>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</si>
  <si>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</si>
  <si>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</si>
  <si>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</si>
  <si>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</si>
  <si>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</si>
  <si>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</si>
  <si>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</si>
  <si>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</si>
  <si>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</si>
  <si>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</si>
  <si>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</si>
  <si>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</si>
  <si>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</si>
  <si>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</si>
  <si>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</si>
  <si>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</si>
  <si>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</si>
  <si>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</si>
  <si>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</si>
  <si>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</si>
  <si>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</si>
  <si>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</si>
  <si>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</si>
  <si>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</si>
  <si>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</si>
  <si>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</si>
  <si>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</si>
  <si>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</si>
  <si>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</si>
  <si>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</si>
  <si>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</si>
  <si>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</si>
  <si>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</si>
  <si>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</si>
  <si>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</si>
  <si>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</si>
  <si>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</si>
  <si>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</si>
  <si>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</si>
  <si>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</si>
  <si>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</si>
  <si>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</si>
  <si>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</si>
  <si>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</si>
  <si>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</si>
  <si>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</si>
  <si>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</si>
  <si>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</si>
  <si>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</si>
  <si>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</si>
  <si>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</si>
  <si>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</si>
  <si>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</si>
  <si>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</si>
  <si>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</si>
  <si>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</si>
  <si>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</si>
  <si>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</si>
  <si>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</si>
  <si>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</si>
  <si>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</si>
  <si>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</si>
  <si>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</si>
  <si>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</si>
  <si>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</si>
  <si>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</si>
  <si>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</si>
  <si>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</si>
  <si>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</si>
  <si>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</si>
  <si>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</si>
  <si>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</si>
  <si>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</si>
  <si>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</si>
  <si>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</si>
  <si>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</si>
  <si>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</si>
  <si>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</si>
  <si>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</si>
  <si>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</si>
  <si>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</si>
  <si>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</si>
  <si>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</si>
  <si>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</si>
  <si>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</si>
  <si>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</si>
  <si>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</si>
  <si>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</si>
  <si>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</si>
  <si>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Шипелькова Н.А.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</si>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</sst>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1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305</xdr:row>
      <xdr:rowOff>47625</xdr:rowOff>
    </xdr:from>
    <xdr:to>
      <xdr:col>5</xdr:col>
      <xdr:colOff>819150</xdr:colOff>
      <xdr:row>305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570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8"/>
  <sheetViews>
    <sheetView tabSelected="1" topLeftCell="A256" zoomScaleNormal="100" workbookViewId="0">
      <selection activeCell="A274" sqref="A274:XFD27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6"/>
      <c r="C3" s="256"/>
      <c r="D3" s="256"/>
      <c r="E3" s="256"/>
      <c r="F3" s="256"/>
      <c r="G3" s="256"/>
      <c r="H3" s="256"/>
      <c r="I3" s="2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8"/>
      <c r="C4" s="258"/>
      <c r="D4" s="258"/>
      <c r="E4" s="258"/>
      <c r="F4" s="258"/>
      <c r="G4" s="258"/>
      <c r="H4" s="2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9" t="s">
        <v>16</v>
      </c>
      <c r="F5" s="259"/>
      <c r="G5" s="250"/>
      <c r="H5" s="25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4" t="s">
        <v>20</v>
      </c>
      <c r="C6" s="254"/>
      <c r="D6" s="260" t="s">
        <v>21</v>
      </c>
      <c r="E6" s="260"/>
      <c r="F6" s="260"/>
      <c r="G6" s="260"/>
      <c r="H6" s="2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4" t="s">
        <v>26</v>
      </c>
      <c r="C7" s="254"/>
      <c r="D7" s="255"/>
      <c r="E7" s="255"/>
      <c r="F7" s="255"/>
      <c r="G7" s="255"/>
      <c r="H7" s="255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4" t="s">
        <v>30</v>
      </c>
      <c r="C8" s="254"/>
      <c r="D8" s="255" t="s">
        <v>31</v>
      </c>
      <c r="E8" s="255"/>
      <c r="F8" s="255"/>
      <c r="G8" s="255"/>
      <c r="H8" s="255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4" t="s">
        <v>38</v>
      </c>
      <c r="C9" s="254"/>
      <c r="D9" s="255" t="s">
        <v>39</v>
      </c>
      <c r="E9" s="255"/>
      <c r="F9" s="255"/>
      <c r="G9" s="255"/>
      <c r="H9" s="255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/>
    </row>
    <row r="10" spans="2:16">
      <c r="B10" s="249" t="s">
        <v>46</v>
      </c>
      <c r="C10" s="249"/>
      <c r="D10" s="17"/>
      <c r="E10" s="17"/>
      <c r="F10" s="250"/>
      <c r="G10" s="250"/>
      <c r="H10" s="250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9" t="s">
        <v>50</v>
      </c>
      <c r="C11" s="249"/>
      <c r="D11" s="17"/>
      <c r="E11" s="17"/>
      <c r="F11" s="251"/>
      <c r="G11" s="251"/>
      <c r="H11" s="25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2"/>
      <c r="C12" s="252"/>
      <c r="D12" s="252"/>
      <c r="E12" s="252"/>
      <c r="F12" s="252"/>
      <c r="G12" s="252"/>
      <c r="H12" s="252"/>
      <c r="I12" s="252"/>
      <c r="J12" s="2"/>
      <c r="K12" s="19"/>
      <c r="M12" s="5"/>
    </row>
    <row r="13" spans="2:16" ht="15" customHeight="1">
      <c r="B13" s="253" t="s">
        <v>55</v>
      </c>
      <c r="C13" s="253"/>
      <c r="D13" s="253"/>
      <c r="E13" s="253"/>
      <c r="F13" s="253"/>
      <c r="G13" s="253"/>
      <c r="H13" s="253"/>
      <c r="I13" s="253"/>
      <c r="J13" s="2"/>
      <c r="L13" s="4" t="s">
        <v>56</v>
      </c>
    </row>
    <row r="14" spans="2:16" ht="33.75">
      <c r="B14" s="247" t="s">
        <v>57</v>
      </c>
      <c r="C14" s="247"/>
      <c r="D14" s="247"/>
      <c r="E14" s="247"/>
      <c r="F14" s="248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35829330.909999996</v>
      </c>
      <c r="J16" s="28">
        <f>J17+J74+J104</f>
        <v>36724421.800000004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35828298.579999998</v>
      </c>
      <c r="J17" s="32">
        <f>J19+J32+J44+J51+J59+J66</f>
        <v>36724408.100000001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9804</v>
      </c>
      <c r="J19" s="40">
        <f>J21+J22+J23+J24+J25+J26+J27+J28+J29+J30+J31</f>
        <v>6030</v>
      </c>
      <c r="K19" s="19"/>
    </row>
    <row r="20" spans="2:11">
      <c r="B20" s="219" t="s">
        <v>69</v>
      </c>
      <c r="C20" s="219"/>
      <c r="D20" s="219"/>
      <c r="E20" s="219"/>
      <c r="F20" s="220"/>
      <c r="G20" s="41"/>
      <c r="H20" s="42"/>
      <c r="I20" s="43"/>
      <c r="J20" s="44"/>
      <c r="K20" s="19"/>
    </row>
    <row r="21" spans="2:11">
      <c r="B21" s="215" t="s">
        <v>73</v>
      </c>
      <c r="C21" s="215"/>
      <c r="D21" s="215"/>
      <c r="E21" s="215"/>
      <c r="F21" s="216"/>
      <c r="G21" s="37" t="s">
        <v>74</v>
      </c>
      <c r="H21" s="38" t="s">
        <v>75</v>
      </c>
      <c r="I21" s="45">
        <v>9804</v>
      </c>
      <c r="J21" s="46">
        <v>6030</v>
      </c>
      <c r="K21" s="19"/>
    </row>
    <row r="22" spans="2:11">
      <c r="B22" s="217" t="s">
        <v>76</v>
      </c>
      <c r="C22" s="217"/>
      <c r="D22" s="217"/>
      <c r="E22" s="217"/>
      <c r="F22" s="218"/>
      <c r="G22" s="29" t="s">
        <v>77</v>
      </c>
      <c r="H22" s="30" t="s">
        <v>78</v>
      </c>
      <c r="I22" s="47"/>
      <c r="J22" s="48"/>
      <c r="K22" s="19"/>
    </row>
    <row r="23" spans="2:11">
      <c r="B23" s="217" t="s">
        <v>79</v>
      </c>
      <c r="C23" s="217"/>
      <c r="D23" s="217"/>
      <c r="E23" s="217"/>
      <c r="F23" s="218"/>
      <c r="G23" s="29" t="s">
        <v>80</v>
      </c>
      <c r="H23" s="30" t="s">
        <v>81</v>
      </c>
      <c r="I23" s="47"/>
      <c r="J23" s="48"/>
      <c r="K23" s="19"/>
    </row>
    <row r="24" spans="2:11">
      <c r="B24" s="217" t="s">
        <v>82</v>
      </c>
      <c r="C24" s="217"/>
      <c r="D24" s="217"/>
      <c r="E24" s="217"/>
      <c r="F24" s="218"/>
      <c r="G24" s="29" t="s">
        <v>83</v>
      </c>
      <c r="H24" s="30" t="s">
        <v>84</v>
      </c>
      <c r="I24" s="47"/>
      <c r="J24" s="48"/>
      <c r="K24" s="19"/>
    </row>
    <row r="25" spans="2:11">
      <c r="B25" s="217" t="s">
        <v>85</v>
      </c>
      <c r="C25" s="217"/>
      <c r="D25" s="217"/>
      <c r="E25" s="217"/>
      <c r="F25" s="218"/>
      <c r="G25" s="29" t="s">
        <v>86</v>
      </c>
      <c r="H25" s="30" t="s">
        <v>87</v>
      </c>
      <c r="I25" s="47"/>
      <c r="J25" s="48"/>
      <c r="K25" s="19"/>
    </row>
    <row r="26" spans="2:11">
      <c r="B26" s="217" t="s">
        <v>88</v>
      </c>
      <c r="C26" s="217"/>
      <c r="D26" s="217"/>
      <c r="E26" s="217"/>
      <c r="F26" s="218"/>
      <c r="G26" s="29" t="s">
        <v>89</v>
      </c>
      <c r="H26" s="30" t="s">
        <v>90</v>
      </c>
      <c r="I26" s="47"/>
      <c r="J26" s="48"/>
      <c r="K26" s="19"/>
    </row>
    <row r="27" spans="2:11">
      <c r="B27" s="217" t="s">
        <v>91</v>
      </c>
      <c r="C27" s="217"/>
      <c r="D27" s="217"/>
      <c r="E27" s="217"/>
      <c r="F27" s="21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7" t="s">
        <v>94</v>
      </c>
      <c r="C28" s="217"/>
      <c r="D28" s="217"/>
      <c r="E28" s="217"/>
      <c r="F28" s="218"/>
      <c r="G28" s="29" t="s">
        <v>95</v>
      </c>
      <c r="H28" s="30" t="s">
        <v>96</v>
      </c>
      <c r="I28" s="47"/>
      <c r="J28" s="48"/>
      <c r="K28" s="19"/>
    </row>
    <row r="29" spans="2:11">
      <c r="B29" s="217" t="s">
        <v>97</v>
      </c>
      <c r="C29" s="217"/>
      <c r="D29" s="217"/>
      <c r="E29" s="217"/>
      <c r="F29" s="218"/>
      <c r="G29" s="49" t="s">
        <v>98</v>
      </c>
      <c r="H29" s="50" t="s">
        <v>99</v>
      </c>
      <c r="I29" s="51"/>
      <c r="J29" s="52"/>
      <c r="K29" s="19"/>
    </row>
    <row r="30" spans="2:11">
      <c r="B30" s="217" t="s">
        <v>100</v>
      </c>
      <c r="C30" s="217"/>
      <c r="D30" s="217"/>
      <c r="E30" s="217"/>
      <c r="F30" s="218"/>
      <c r="G30" s="49" t="s">
        <v>101</v>
      </c>
      <c r="H30" s="53" t="s">
        <v>102</v>
      </c>
      <c r="I30" s="51"/>
      <c r="J30" s="54"/>
      <c r="K30" s="19"/>
    </row>
    <row r="31" spans="2:11">
      <c r="B31" s="217" t="s">
        <v>103</v>
      </c>
      <c r="C31" s="217"/>
      <c r="D31" s="217"/>
      <c r="E31" s="217"/>
      <c r="F31" s="218"/>
      <c r="G31" s="49" t="s">
        <v>104</v>
      </c>
      <c r="H31" s="50" t="s">
        <v>105</v>
      </c>
      <c r="I31" s="51"/>
      <c r="J31" s="54"/>
      <c r="K31" s="19"/>
    </row>
    <row r="32" spans="2:1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35478523.579999998</v>
      </c>
      <c r="J32" s="55">
        <f>J34+J35+J39+J40+J41+J42+J43</f>
        <v>36345747.700000003</v>
      </c>
      <c r="K32" s="19"/>
    </row>
    <row r="33" spans="2:11">
      <c r="B33" s="219" t="s">
        <v>69</v>
      </c>
      <c r="C33" s="219"/>
      <c r="D33" s="219"/>
      <c r="E33" s="219"/>
      <c r="F33" s="220"/>
      <c r="G33" s="41"/>
      <c r="H33" s="42"/>
      <c r="I33" s="43"/>
      <c r="J33" s="44"/>
      <c r="K33" s="19"/>
    </row>
    <row r="34" spans="2:11" ht="22.5" customHeight="1">
      <c r="B34" s="215" t="s">
        <v>109</v>
      </c>
      <c r="C34" s="215"/>
      <c r="D34" s="215"/>
      <c r="E34" s="215"/>
      <c r="F34" s="216"/>
      <c r="G34" s="37" t="s">
        <v>110</v>
      </c>
      <c r="H34" s="56" t="s">
        <v>111</v>
      </c>
      <c r="I34" s="45">
        <v>31723305.899999999</v>
      </c>
      <c r="J34" s="46">
        <v>32803876.309999999</v>
      </c>
      <c r="K34" s="19"/>
    </row>
    <row r="35" spans="2:11" ht="24.75" customHeight="1" thickBot="1">
      <c r="B35" s="217" t="s">
        <v>112</v>
      </c>
      <c r="C35" s="217"/>
      <c r="D35" s="217"/>
      <c r="E35" s="217"/>
      <c r="F35" s="218"/>
      <c r="G35" s="57" t="s">
        <v>113</v>
      </c>
      <c r="H35" s="58" t="s">
        <v>111</v>
      </c>
      <c r="I35" s="59">
        <v>3730075.51</v>
      </c>
      <c r="J35" s="60">
        <v>3541446.68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7" t="s">
        <v>115</v>
      </c>
      <c r="C39" s="217"/>
      <c r="D39" s="217"/>
      <c r="E39" s="217"/>
      <c r="F39" s="218"/>
      <c r="G39" s="66" t="s">
        <v>116</v>
      </c>
      <c r="H39" s="67" t="s">
        <v>117</v>
      </c>
      <c r="I39" s="68"/>
      <c r="J39" s="69"/>
      <c r="K39" s="19"/>
    </row>
    <row r="40" spans="2:11">
      <c r="B40" s="217" t="s">
        <v>118</v>
      </c>
      <c r="C40" s="217"/>
      <c r="D40" s="217"/>
      <c r="E40" s="217"/>
      <c r="F40" s="218"/>
      <c r="G40" s="37" t="s">
        <v>119</v>
      </c>
      <c r="H40" s="38" t="s">
        <v>120</v>
      </c>
      <c r="I40" s="45"/>
      <c r="J40" s="48"/>
      <c r="K40" s="19"/>
    </row>
    <row r="41" spans="2:11">
      <c r="B41" s="217" t="s">
        <v>121</v>
      </c>
      <c r="C41" s="217"/>
      <c r="D41" s="217"/>
      <c r="E41" s="217"/>
      <c r="F41" s="218"/>
      <c r="G41" s="37" t="s">
        <v>122</v>
      </c>
      <c r="H41" s="38" t="s">
        <v>123</v>
      </c>
      <c r="I41" s="45">
        <v>24678.86</v>
      </c>
      <c r="J41" s="48"/>
      <c r="K41" s="19"/>
    </row>
    <row r="42" spans="2:11">
      <c r="B42" s="217" t="s">
        <v>124</v>
      </c>
      <c r="C42" s="217"/>
      <c r="D42" s="217"/>
      <c r="E42" s="217"/>
      <c r="F42" s="218"/>
      <c r="G42" s="37" t="s">
        <v>125</v>
      </c>
      <c r="H42" s="38" t="s">
        <v>126</v>
      </c>
      <c r="I42" s="45">
        <v>463.31</v>
      </c>
      <c r="J42" s="48">
        <v>424.71</v>
      </c>
      <c r="K42" s="19"/>
    </row>
    <row r="43" spans="2:11">
      <c r="B43" s="217" t="s">
        <v>127</v>
      </c>
      <c r="C43" s="217"/>
      <c r="D43" s="217"/>
      <c r="E43" s="217"/>
      <c r="F43" s="218"/>
      <c r="G43" s="37" t="s">
        <v>128</v>
      </c>
      <c r="H43" s="38" t="s">
        <v>129</v>
      </c>
      <c r="I43" s="45"/>
      <c r="J43" s="48"/>
      <c r="K43" s="19"/>
    </row>
    <row r="44" spans="2:1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9" t="s">
        <v>69</v>
      </c>
      <c r="C45" s="219"/>
      <c r="D45" s="219"/>
      <c r="E45" s="219"/>
      <c r="F45" s="220"/>
      <c r="G45" s="41"/>
      <c r="H45" s="42"/>
      <c r="I45" s="43"/>
      <c r="J45" s="44"/>
      <c r="K45" s="70"/>
    </row>
    <row r="46" spans="2:11" ht="24.75" customHeight="1">
      <c r="B46" s="215" t="s">
        <v>133</v>
      </c>
      <c r="C46" s="215"/>
      <c r="D46" s="215"/>
      <c r="E46" s="215"/>
      <c r="F46" s="216"/>
      <c r="G46" s="37" t="s">
        <v>134</v>
      </c>
      <c r="H46" s="38" t="s">
        <v>135</v>
      </c>
      <c r="I46" s="45"/>
      <c r="J46" s="46"/>
      <c r="K46" s="70"/>
    </row>
    <row r="47" spans="2:11">
      <c r="B47" s="217" t="s">
        <v>136</v>
      </c>
      <c r="C47" s="217"/>
      <c r="D47" s="217"/>
      <c r="E47" s="217"/>
      <c r="F47" s="218"/>
      <c r="G47" s="29" t="s">
        <v>137</v>
      </c>
      <c r="H47" s="30" t="s">
        <v>138</v>
      </c>
      <c r="I47" s="47"/>
      <c r="J47" s="48"/>
      <c r="K47" s="19"/>
    </row>
    <row r="48" spans="2:11">
      <c r="B48" s="217" t="s">
        <v>139</v>
      </c>
      <c r="C48" s="217"/>
      <c r="D48" s="217"/>
      <c r="E48" s="217"/>
      <c r="F48" s="218"/>
      <c r="G48" s="29" t="s">
        <v>140</v>
      </c>
      <c r="H48" s="30" t="s">
        <v>141</v>
      </c>
      <c r="I48" s="47"/>
      <c r="J48" s="48"/>
      <c r="K48" s="19"/>
    </row>
    <row r="49" spans="2:11">
      <c r="B49" s="217" t="s">
        <v>142</v>
      </c>
      <c r="C49" s="217"/>
      <c r="D49" s="217"/>
      <c r="E49" s="217"/>
      <c r="F49" s="218"/>
      <c r="G49" s="29" t="s">
        <v>143</v>
      </c>
      <c r="H49" s="30" t="s">
        <v>144</v>
      </c>
      <c r="I49" s="47"/>
      <c r="J49" s="48"/>
      <c r="K49" s="19"/>
    </row>
    <row r="50" spans="2:11">
      <c r="B50" s="217" t="s">
        <v>145</v>
      </c>
      <c r="C50" s="217"/>
      <c r="D50" s="217"/>
      <c r="E50" s="217"/>
      <c r="F50" s="218"/>
      <c r="G50" s="29" t="s">
        <v>146</v>
      </c>
      <c r="H50" s="30" t="s">
        <v>147</v>
      </c>
      <c r="I50" s="47"/>
      <c r="J50" s="48"/>
      <c r="K50" s="19"/>
    </row>
    <row r="51" spans="2:1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339971</v>
      </c>
      <c r="J51" s="40">
        <f>J53+J54+J55+J56+J57+J58</f>
        <v>372630.4</v>
      </c>
      <c r="K51" s="19"/>
    </row>
    <row r="52" spans="2:11">
      <c r="B52" s="219" t="s">
        <v>69</v>
      </c>
      <c r="C52" s="219"/>
      <c r="D52" s="219"/>
      <c r="E52" s="219"/>
      <c r="F52" s="220"/>
      <c r="G52" s="49"/>
      <c r="H52" s="50"/>
      <c r="I52" s="35"/>
      <c r="J52" s="36"/>
      <c r="K52" s="19"/>
    </row>
    <row r="53" spans="2:11" ht="22.5" customHeight="1">
      <c r="B53" s="215" t="s">
        <v>151</v>
      </c>
      <c r="C53" s="215"/>
      <c r="D53" s="215"/>
      <c r="E53" s="215"/>
      <c r="F53" s="216"/>
      <c r="G53" s="71" t="s">
        <v>152</v>
      </c>
      <c r="H53" s="72" t="s">
        <v>153</v>
      </c>
      <c r="I53" s="73">
        <v>339971</v>
      </c>
      <c r="J53" s="46">
        <v>372630.4</v>
      </c>
      <c r="K53" s="19"/>
    </row>
    <row r="54" spans="2:11" ht="15" customHeight="1">
      <c r="B54" s="215" t="s">
        <v>154</v>
      </c>
      <c r="C54" s="215"/>
      <c r="D54" s="215"/>
      <c r="E54" s="215"/>
      <c r="F54" s="215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5" t="s">
        <v>157</v>
      </c>
      <c r="C55" s="215"/>
      <c r="D55" s="215"/>
      <c r="E55" s="215"/>
      <c r="F55" s="215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5" t="s">
        <v>160</v>
      </c>
      <c r="C56" s="215"/>
      <c r="D56" s="215"/>
      <c r="E56" s="215"/>
      <c r="F56" s="215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5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5" t="s">
        <v>166</v>
      </c>
      <c r="C58" s="215"/>
      <c r="D58" s="215"/>
      <c r="E58" s="215"/>
      <c r="F58" s="215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9" t="s">
        <v>69</v>
      </c>
      <c r="C60" s="219"/>
      <c r="D60" s="219"/>
      <c r="E60" s="219"/>
      <c r="F60" s="220"/>
      <c r="G60" s="49"/>
      <c r="H60" s="50"/>
      <c r="I60" s="35"/>
      <c r="J60" s="74"/>
      <c r="K60" s="19"/>
    </row>
    <row r="61" spans="2:11" ht="22.5" customHeight="1">
      <c r="B61" s="215" t="s">
        <v>172</v>
      </c>
      <c r="C61" s="215"/>
      <c r="D61" s="215"/>
      <c r="E61" s="215"/>
      <c r="F61" s="215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5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5" t="s">
        <v>178</v>
      </c>
      <c r="C63" s="215"/>
      <c r="D63" s="215"/>
      <c r="E63" s="215"/>
      <c r="F63" s="215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5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5" t="s">
        <v>184</v>
      </c>
      <c r="C65" s="215"/>
      <c r="D65" s="215"/>
      <c r="E65" s="215"/>
      <c r="F65" s="215"/>
      <c r="G65" s="37" t="s">
        <v>185</v>
      </c>
      <c r="H65" s="38" t="s">
        <v>186</v>
      </c>
      <c r="I65" s="45"/>
      <c r="J65" s="46"/>
      <c r="K65" s="19"/>
    </row>
    <row r="66" spans="2:1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9" t="s">
        <v>69</v>
      </c>
      <c r="C67" s="219"/>
      <c r="D67" s="219"/>
      <c r="E67" s="219"/>
      <c r="F67" s="220"/>
      <c r="G67" s="41"/>
      <c r="H67" s="42"/>
      <c r="I67" s="43"/>
      <c r="J67" s="36"/>
      <c r="K67" s="19"/>
    </row>
    <row r="68" spans="2:11">
      <c r="B68" s="215" t="s">
        <v>189</v>
      </c>
      <c r="C68" s="215"/>
      <c r="D68" s="215"/>
      <c r="E68" s="215"/>
      <c r="F68" s="216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7" t="s">
        <v>192</v>
      </c>
      <c r="C69" s="217"/>
      <c r="D69" s="217"/>
      <c r="E69" s="217"/>
      <c r="F69" s="21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7" t="s">
        <v>196</v>
      </c>
      <c r="C73" s="217"/>
      <c r="D73" s="217"/>
      <c r="E73" s="217"/>
      <c r="F73" s="21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5" t="s">
        <v>199</v>
      </c>
      <c r="C74" s="245"/>
      <c r="D74" s="245"/>
      <c r="E74" s="245"/>
      <c r="F74" s="246"/>
      <c r="G74" s="29" t="s">
        <v>200</v>
      </c>
      <c r="H74" s="30"/>
      <c r="I74" s="31">
        <f>I76+I91</f>
        <v>1032.33</v>
      </c>
      <c r="J74" s="32">
        <f>J76+J91</f>
        <v>13.7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1032.33</v>
      </c>
      <c r="J76" s="80">
        <f>J78+J79+J80+J81+J90</f>
        <v>13.7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>
      <c r="B78" s="215" t="s">
        <v>204</v>
      </c>
      <c r="C78" s="215"/>
      <c r="D78" s="215"/>
      <c r="E78" s="215"/>
      <c r="F78" s="216"/>
      <c r="G78" s="71" t="s">
        <v>205</v>
      </c>
      <c r="H78" s="72" t="s">
        <v>206</v>
      </c>
      <c r="I78" s="45"/>
      <c r="J78" s="75"/>
      <c r="K78" s="19"/>
    </row>
    <row r="79" spans="2:11">
      <c r="B79" s="217" t="s">
        <v>207</v>
      </c>
      <c r="C79" s="217"/>
      <c r="D79" s="217"/>
      <c r="E79" s="217"/>
      <c r="F79" s="218"/>
      <c r="G79" s="29" t="s">
        <v>208</v>
      </c>
      <c r="H79" s="30" t="s">
        <v>209</v>
      </c>
      <c r="I79" s="47"/>
      <c r="J79" s="81"/>
      <c r="K79" s="19"/>
    </row>
    <row r="80" spans="2:11">
      <c r="B80" s="217" t="s">
        <v>210</v>
      </c>
      <c r="C80" s="217"/>
      <c r="D80" s="217"/>
      <c r="E80" s="217"/>
      <c r="F80" s="218"/>
      <c r="G80" s="29" t="s">
        <v>211</v>
      </c>
      <c r="H80" s="30" t="s">
        <v>212</v>
      </c>
      <c r="I80" s="47"/>
      <c r="J80" s="81"/>
      <c r="K80" s="19"/>
    </row>
    <row r="81" spans="2:11">
      <c r="B81" s="217" t="s">
        <v>213</v>
      </c>
      <c r="C81" s="217"/>
      <c r="D81" s="217"/>
      <c r="E81" s="217"/>
      <c r="F81" s="218"/>
      <c r="G81" s="29" t="s">
        <v>214</v>
      </c>
      <c r="H81" s="30" t="s">
        <v>198</v>
      </c>
      <c r="I81" s="79">
        <f>I83+I84+I85+I86+I87+I88+I89</f>
        <v>1032.33</v>
      </c>
      <c r="J81" s="80">
        <f>J83+J84+J85+J86+J87+J88+J89</f>
        <v>13.7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1032.33</v>
      </c>
      <c r="J84" s="82">
        <v>13.7</v>
      </c>
      <c r="K84" s="19"/>
    </row>
    <row r="85" spans="2:1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09" t="s">
        <v>239</v>
      </c>
      <c r="C91" s="209"/>
      <c r="D91" s="209"/>
      <c r="E91" s="209"/>
      <c r="F91" s="210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9" t="s">
        <v>69</v>
      </c>
      <c r="C92" s="219"/>
      <c r="D92" s="219"/>
      <c r="E92" s="219"/>
      <c r="F92" s="220"/>
      <c r="G92" s="49"/>
      <c r="H92" s="50"/>
      <c r="I92" s="78"/>
      <c r="J92" s="36"/>
      <c r="K92" s="19"/>
    </row>
    <row r="93" spans="2:11">
      <c r="B93" s="215" t="s">
        <v>242</v>
      </c>
      <c r="C93" s="215"/>
      <c r="D93" s="215"/>
      <c r="E93" s="215"/>
      <c r="F93" s="216"/>
      <c r="G93" s="71" t="s">
        <v>243</v>
      </c>
      <c r="H93" s="72" t="s">
        <v>244</v>
      </c>
      <c r="I93" s="45"/>
      <c r="J93" s="75"/>
      <c r="K93" s="19"/>
    </row>
    <row r="94" spans="2:11">
      <c r="B94" s="217" t="s">
        <v>245</v>
      </c>
      <c r="C94" s="217"/>
      <c r="D94" s="217"/>
      <c r="E94" s="217"/>
      <c r="F94" s="218"/>
      <c r="G94" s="29" t="s">
        <v>246</v>
      </c>
      <c r="H94" s="30" t="s">
        <v>247</v>
      </c>
      <c r="I94" s="47"/>
      <c r="J94" s="81"/>
      <c r="K94" s="19"/>
    </row>
    <row r="95" spans="2:1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35840364.07</v>
      </c>
      <c r="J113" s="28">
        <f>J114+J197+J226</f>
        <v>38182691.879999995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35697485.07</v>
      </c>
      <c r="J114" s="32">
        <f>J116+J122+J132+J133+J149+J155+J163+J166+J174+J188</f>
        <v>38065563.879999995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26904600.120000001</v>
      </c>
      <c r="J116" s="80">
        <f>SUM(J118:J121)</f>
        <v>27267285.140000001</v>
      </c>
      <c r="K116" s="19"/>
    </row>
    <row r="117" spans="2:11">
      <c r="B117" s="219" t="s">
        <v>277</v>
      </c>
      <c r="C117" s="219"/>
      <c r="D117" s="219"/>
      <c r="E117" s="219"/>
      <c r="F117" s="220"/>
      <c r="G117" s="49"/>
      <c r="H117" s="50"/>
      <c r="I117" s="35"/>
      <c r="J117" s="94"/>
      <c r="K117" s="19"/>
    </row>
    <row r="118" spans="2:11">
      <c r="B118" s="215" t="s">
        <v>291</v>
      </c>
      <c r="C118" s="215"/>
      <c r="D118" s="215"/>
      <c r="E118" s="215"/>
      <c r="F118" s="216"/>
      <c r="G118" s="71" t="s">
        <v>292</v>
      </c>
      <c r="H118" s="72" t="s">
        <v>293</v>
      </c>
      <c r="I118" s="73">
        <v>20683733.59</v>
      </c>
      <c r="J118" s="95">
        <v>20955349.149999999</v>
      </c>
      <c r="K118" s="19"/>
    </row>
    <row r="119" spans="2:11">
      <c r="B119" s="217" t="s">
        <v>294</v>
      </c>
      <c r="C119" s="217"/>
      <c r="D119" s="217"/>
      <c r="E119" s="217"/>
      <c r="F119" s="218"/>
      <c r="G119" s="29" t="s">
        <v>295</v>
      </c>
      <c r="H119" s="30" t="s">
        <v>296</v>
      </c>
      <c r="I119" s="47"/>
      <c r="J119" s="81"/>
      <c r="K119" s="19"/>
    </row>
    <row r="120" spans="2:11">
      <c r="B120" s="217" t="s">
        <v>297</v>
      </c>
      <c r="C120" s="217"/>
      <c r="D120" s="217"/>
      <c r="E120" s="217"/>
      <c r="F120" s="218"/>
      <c r="G120" s="29" t="s">
        <v>298</v>
      </c>
      <c r="H120" s="30" t="s">
        <v>299</v>
      </c>
      <c r="I120" s="47">
        <v>6220866.5300000003</v>
      </c>
      <c r="J120" s="81">
        <v>6311935.9900000002</v>
      </c>
      <c r="K120" s="19"/>
    </row>
    <row r="121" spans="2:11">
      <c r="B121" s="217" t="s">
        <v>300</v>
      </c>
      <c r="C121" s="217"/>
      <c r="D121" s="217"/>
      <c r="E121" s="217"/>
      <c r="F121" s="218"/>
      <c r="G121" s="29" t="s">
        <v>301</v>
      </c>
      <c r="H121" s="30" t="s">
        <v>302</v>
      </c>
      <c r="I121" s="47"/>
      <c r="J121" s="84"/>
      <c r="K121" s="19"/>
    </row>
    <row r="122" spans="2:1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3577926.26</v>
      </c>
      <c r="J122" s="40">
        <f>SUM(J124:J131)</f>
        <v>4252698.03</v>
      </c>
      <c r="K122" s="19"/>
    </row>
    <row r="123" spans="2:11">
      <c r="B123" s="219" t="s">
        <v>277</v>
      </c>
      <c r="C123" s="219"/>
      <c r="D123" s="219"/>
      <c r="E123" s="219"/>
      <c r="F123" s="220"/>
      <c r="G123" s="49"/>
      <c r="H123" s="50"/>
      <c r="I123" s="35"/>
      <c r="J123" s="94"/>
      <c r="K123" s="19"/>
    </row>
    <row r="124" spans="2:11">
      <c r="B124" s="215" t="s">
        <v>306</v>
      </c>
      <c r="C124" s="215"/>
      <c r="D124" s="215"/>
      <c r="E124" s="215"/>
      <c r="F124" s="216"/>
      <c r="G124" s="71" t="s">
        <v>307</v>
      </c>
      <c r="H124" s="72" t="s">
        <v>308</v>
      </c>
      <c r="I124" s="73">
        <v>31527.29</v>
      </c>
      <c r="J124" s="95">
        <v>7083.68</v>
      </c>
      <c r="K124" s="19"/>
    </row>
    <row r="125" spans="2:11">
      <c r="B125" s="217" t="s">
        <v>309</v>
      </c>
      <c r="C125" s="217"/>
      <c r="D125" s="217"/>
      <c r="E125" s="217"/>
      <c r="F125" s="218"/>
      <c r="G125" s="29" t="s">
        <v>310</v>
      </c>
      <c r="H125" s="30" t="s">
        <v>311</v>
      </c>
      <c r="I125" s="47">
        <v>4500</v>
      </c>
      <c r="J125" s="81">
        <v>4000</v>
      </c>
      <c r="K125" s="19"/>
    </row>
    <row r="126" spans="2:11">
      <c r="B126" s="217" t="s">
        <v>312</v>
      </c>
      <c r="C126" s="217"/>
      <c r="D126" s="217"/>
      <c r="E126" s="217"/>
      <c r="F126" s="218"/>
      <c r="G126" s="29" t="s">
        <v>313</v>
      </c>
      <c r="H126" s="30" t="s">
        <v>314</v>
      </c>
      <c r="I126" s="47">
        <v>1961455.75</v>
      </c>
      <c r="J126" s="81">
        <v>2089411.62</v>
      </c>
      <c r="K126" s="19"/>
    </row>
    <row r="127" spans="2:11" ht="22.5" customHeight="1">
      <c r="B127" s="217" t="s">
        <v>315</v>
      </c>
      <c r="C127" s="217"/>
      <c r="D127" s="217"/>
      <c r="E127" s="217"/>
      <c r="F127" s="218"/>
      <c r="G127" s="29" t="s">
        <v>316</v>
      </c>
      <c r="H127" s="30" t="s">
        <v>317</v>
      </c>
      <c r="I127" s="47"/>
      <c r="J127" s="81"/>
      <c r="K127" s="19"/>
    </row>
    <row r="128" spans="2:11">
      <c r="B128" s="217" t="s">
        <v>318</v>
      </c>
      <c r="C128" s="217"/>
      <c r="D128" s="217"/>
      <c r="E128" s="217"/>
      <c r="F128" s="218"/>
      <c r="G128" s="29" t="s">
        <v>319</v>
      </c>
      <c r="H128" s="30" t="s">
        <v>320</v>
      </c>
      <c r="I128" s="47">
        <v>178766.92</v>
      </c>
      <c r="J128" s="81">
        <v>164650.29</v>
      </c>
      <c r="K128" s="19"/>
    </row>
    <row r="129" spans="2:11">
      <c r="B129" s="217" t="s">
        <v>321</v>
      </c>
      <c r="C129" s="217"/>
      <c r="D129" s="217"/>
      <c r="E129" s="217"/>
      <c r="F129" s="218"/>
      <c r="G129" s="29" t="s">
        <v>322</v>
      </c>
      <c r="H129" s="30" t="s">
        <v>323</v>
      </c>
      <c r="I129" s="47">
        <v>1401676.3</v>
      </c>
      <c r="J129" s="81">
        <v>1987552.44</v>
      </c>
      <c r="K129" s="19"/>
    </row>
    <row r="130" spans="2:11">
      <c r="B130" s="217" t="s">
        <v>324</v>
      </c>
      <c r="C130" s="217"/>
      <c r="D130" s="217"/>
      <c r="E130" s="217"/>
      <c r="F130" s="218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7" t="s">
        <v>327</v>
      </c>
      <c r="C131" s="217"/>
      <c r="D131" s="217"/>
      <c r="E131" s="217"/>
      <c r="F131" s="218"/>
      <c r="G131" s="29" t="s">
        <v>328</v>
      </c>
      <c r="H131" s="30" t="s">
        <v>329</v>
      </c>
      <c r="I131" s="47"/>
      <c r="J131" s="84"/>
      <c r="K131" s="19"/>
    </row>
    <row r="132" spans="2:1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9" t="s">
        <v>336</v>
      </c>
      <c r="C134" s="219"/>
      <c r="D134" s="219"/>
      <c r="E134" s="219"/>
      <c r="F134" s="220"/>
      <c r="G134" s="49"/>
      <c r="H134" s="50"/>
      <c r="I134" s="35"/>
      <c r="J134" s="94"/>
      <c r="K134" s="19"/>
    </row>
    <row r="135" spans="2:11" ht="22.5" customHeight="1">
      <c r="B135" s="215" t="s">
        <v>337</v>
      </c>
      <c r="C135" s="215"/>
      <c r="D135" s="215"/>
      <c r="E135" s="215"/>
      <c r="F135" s="216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7" t="s">
        <v>340</v>
      </c>
      <c r="C136" s="217"/>
      <c r="D136" s="217"/>
      <c r="E136" s="217"/>
      <c r="F136" s="218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7" t="s">
        <v>343</v>
      </c>
      <c r="C137" s="217"/>
      <c r="D137" s="217"/>
      <c r="E137" s="217"/>
      <c r="F137" s="218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7" t="s">
        <v>346</v>
      </c>
      <c r="C138" s="217"/>
      <c r="D138" s="217"/>
      <c r="E138" s="217"/>
      <c r="F138" s="218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7" t="s">
        <v>349</v>
      </c>
      <c r="C139" s="217"/>
      <c r="D139" s="217"/>
      <c r="E139" s="217"/>
      <c r="F139" s="218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7" t="s">
        <v>352</v>
      </c>
      <c r="C140" s="217"/>
      <c r="D140" s="217"/>
      <c r="E140" s="217"/>
      <c r="F140" s="218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7" t="s">
        <v>355</v>
      </c>
      <c r="C141" s="217"/>
      <c r="D141" s="217"/>
      <c r="E141" s="217"/>
      <c r="F141" s="218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7" t="s">
        <v>359</v>
      </c>
      <c r="C145" s="217"/>
      <c r="D145" s="217"/>
      <c r="E145" s="217"/>
      <c r="F145" s="218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7" t="s">
        <v>362</v>
      </c>
      <c r="C146" s="217"/>
      <c r="D146" s="217"/>
      <c r="E146" s="217"/>
      <c r="F146" s="218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7" t="s">
        <v>365</v>
      </c>
      <c r="C147" s="217"/>
      <c r="D147" s="217"/>
      <c r="E147" s="217"/>
      <c r="F147" s="218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7" t="s">
        <v>368</v>
      </c>
      <c r="C148" s="217"/>
      <c r="D148" s="217"/>
      <c r="E148" s="217"/>
      <c r="F148" s="218"/>
      <c r="G148" s="37" t="s">
        <v>369</v>
      </c>
      <c r="H148" s="38" t="s">
        <v>370</v>
      </c>
      <c r="I148" s="45"/>
      <c r="J148" s="84"/>
      <c r="K148" s="19"/>
    </row>
    <row r="149" spans="2:11">
      <c r="B149" s="209" t="s">
        <v>371</v>
      </c>
      <c r="C149" s="209"/>
      <c r="D149" s="209"/>
      <c r="E149" s="209"/>
      <c r="F149" s="210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9" t="s">
        <v>277</v>
      </c>
      <c r="C150" s="219"/>
      <c r="D150" s="219"/>
      <c r="E150" s="219"/>
      <c r="F150" s="220"/>
      <c r="G150" s="49"/>
      <c r="H150" s="50"/>
      <c r="I150" s="35"/>
      <c r="J150" s="94"/>
      <c r="K150" s="19"/>
    </row>
    <row r="151" spans="2:11" ht="22.5" customHeight="1">
      <c r="B151" s="215" t="s">
        <v>374</v>
      </c>
      <c r="C151" s="215"/>
      <c r="D151" s="215"/>
      <c r="E151" s="215"/>
      <c r="F151" s="216"/>
      <c r="G151" s="71" t="s">
        <v>375</v>
      </c>
      <c r="H151" s="38" t="s">
        <v>376</v>
      </c>
      <c r="I151" s="45"/>
      <c r="J151" s="75"/>
      <c r="K151" s="19"/>
    </row>
    <row r="152" spans="2:11">
      <c r="B152" s="217" t="s">
        <v>377</v>
      </c>
      <c r="C152" s="217"/>
      <c r="D152" s="217"/>
      <c r="E152" s="217"/>
      <c r="F152" s="21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>
      <c r="B154" s="217" t="s">
        <v>383</v>
      </c>
      <c r="C154" s="217"/>
      <c r="D154" s="217"/>
      <c r="E154" s="217"/>
      <c r="F154" s="218"/>
      <c r="G154" s="29" t="s">
        <v>384</v>
      </c>
      <c r="H154" s="30" t="s">
        <v>385</v>
      </c>
      <c r="I154" s="47"/>
      <c r="J154" s="81"/>
      <c r="K154" s="19"/>
    </row>
    <row r="155" spans="2:1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102047.53</v>
      </c>
      <c r="J155" s="40">
        <f>SUM(J157:J162)</f>
        <v>97606.83</v>
      </c>
      <c r="K155" s="19"/>
    </row>
    <row r="156" spans="2:11">
      <c r="B156" s="219" t="s">
        <v>277</v>
      </c>
      <c r="C156" s="219"/>
      <c r="D156" s="219"/>
      <c r="E156" s="219"/>
      <c r="F156" s="220"/>
      <c r="G156" s="49"/>
      <c r="H156" s="50"/>
      <c r="I156" s="35"/>
      <c r="J156" s="94"/>
      <c r="K156" s="19"/>
    </row>
    <row r="157" spans="2:11">
      <c r="B157" s="215" t="s">
        <v>389</v>
      </c>
      <c r="C157" s="215"/>
      <c r="D157" s="215"/>
      <c r="E157" s="215"/>
      <c r="F157" s="216"/>
      <c r="G157" s="37" t="s">
        <v>390</v>
      </c>
      <c r="H157" s="38" t="s">
        <v>391</v>
      </c>
      <c r="I157" s="45"/>
      <c r="J157" s="82"/>
      <c r="K157" s="19"/>
    </row>
    <row r="158" spans="2:11">
      <c r="B158" s="217" t="s">
        <v>392</v>
      </c>
      <c r="C158" s="217"/>
      <c r="D158" s="217"/>
      <c r="E158" s="217"/>
      <c r="F158" s="218"/>
      <c r="G158" s="29" t="s">
        <v>393</v>
      </c>
      <c r="H158" s="30" t="s">
        <v>394</v>
      </c>
      <c r="I158" s="47"/>
      <c r="J158" s="84"/>
      <c r="K158" s="19"/>
    </row>
    <row r="159" spans="2:11">
      <c r="B159" s="217" t="s">
        <v>395</v>
      </c>
      <c r="C159" s="217"/>
      <c r="D159" s="217"/>
      <c r="E159" s="217"/>
      <c r="F159" s="218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7" t="s">
        <v>398</v>
      </c>
      <c r="C160" s="217"/>
      <c r="D160" s="217"/>
      <c r="E160" s="217"/>
      <c r="F160" s="218"/>
      <c r="G160" s="29" t="s">
        <v>399</v>
      </c>
      <c r="H160" s="30" t="s">
        <v>400</v>
      </c>
      <c r="I160" s="47"/>
      <c r="J160" s="84"/>
      <c r="K160" s="19"/>
    </row>
    <row r="161" spans="2:11">
      <c r="B161" s="217" t="s">
        <v>401</v>
      </c>
      <c r="C161" s="217"/>
      <c r="D161" s="217"/>
      <c r="E161" s="217"/>
      <c r="F161" s="218"/>
      <c r="G161" s="29" t="s">
        <v>402</v>
      </c>
      <c r="H161" s="30" t="s">
        <v>403</v>
      </c>
      <c r="I161" s="47">
        <v>102047.53</v>
      </c>
      <c r="J161" s="84">
        <v>97606.83</v>
      </c>
      <c r="K161" s="19"/>
    </row>
    <row r="162" spans="2:11">
      <c r="B162" s="217" t="s">
        <v>404</v>
      </c>
      <c r="C162" s="217"/>
      <c r="D162" s="217"/>
      <c r="E162" s="217"/>
      <c r="F162" s="218"/>
      <c r="G162" s="29" t="s">
        <v>405</v>
      </c>
      <c r="H162" s="30" t="s">
        <v>406</v>
      </c>
      <c r="I162" s="47"/>
      <c r="J162" s="84"/>
      <c r="K162" s="19"/>
    </row>
    <row r="163" spans="2:1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9" t="s">
        <v>277</v>
      </c>
      <c r="C164" s="219"/>
      <c r="D164" s="219"/>
      <c r="E164" s="219"/>
      <c r="F164" s="220"/>
      <c r="G164" s="49"/>
      <c r="H164" s="50"/>
      <c r="I164" s="35"/>
      <c r="J164" s="94"/>
      <c r="K164" s="19"/>
    </row>
    <row r="165" spans="2:11">
      <c r="B165" s="215" t="s">
        <v>410</v>
      </c>
      <c r="C165" s="215"/>
      <c r="D165" s="215"/>
      <c r="E165" s="215"/>
      <c r="F165" s="216"/>
      <c r="G165" s="71" t="s">
        <v>411</v>
      </c>
      <c r="H165" s="72" t="s">
        <v>412</v>
      </c>
      <c r="I165" s="45"/>
      <c r="J165" s="102"/>
      <c r="K165" s="19"/>
    </row>
    <row r="166" spans="2:1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9" t="s">
        <v>69</v>
      </c>
      <c r="C167" s="219"/>
      <c r="D167" s="219"/>
      <c r="E167" s="219"/>
      <c r="F167" s="220"/>
      <c r="G167" s="49"/>
      <c r="H167" s="50"/>
      <c r="I167" s="35"/>
      <c r="J167" s="94"/>
      <c r="K167" s="19"/>
    </row>
    <row r="168" spans="2:11" ht="22.5" customHeight="1">
      <c r="B168" s="215" t="s">
        <v>416</v>
      </c>
      <c r="C168" s="215"/>
      <c r="D168" s="215"/>
      <c r="E168" s="215"/>
      <c r="F168" s="216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7" t="s">
        <v>419</v>
      </c>
      <c r="C169" s="217"/>
      <c r="D169" s="217"/>
      <c r="E169" s="217"/>
      <c r="F169" s="218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7" t="s">
        <v>422</v>
      </c>
      <c r="C170" s="217"/>
      <c r="D170" s="217"/>
      <c r="E170" s="217"/>
      <c r="F170" s="218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7" t="s">
        <v>425</v>
      </c>
      <c r="C171" s="217"/>
      <c r="D171" s="217"/>
      <c r="E171" s="217"/>
      <c r="F171" s="218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7" t="s">
        <v>428</v>
      </c>
      <c r="C172" s="217"/>
      <c r="D172" s="217"/>
      <c r="E172" s="217"/>
      <c r="F172" s="218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7" t="s">
        <v>431</v>
      </c>
      <c r="C173" s="217"/>
      <c r="D173" s="217"/>
      <c r="E173" s="217"/>
      <c r="F173" s="218"/>
      <c r="G173" s="29" t="s">
        <v>432</v>
      </c>
      <c r="H173" s="30" t="s">
        <v>433</v>
      </c>
      <c r="I173" s="45"/>
      <c r="J173" s="46"/>
      <c r="K173" s="19"/>
    </row>
    <row r="174" spans="2:1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1057368.8799999999</v>
      </c>
      <c r="J174" s="40">
        <f>J179+J180+J181+J182+J183+J184+J185+J186+J187</f>
        <v>1140971.02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9" t="s">
        <v>69</v>
      </c>
      <c r="C178" s="219"/>
      <c r="D178" s="219"/>
      <c r="E178" s="219"/>
      <c r="F178" s="220"/>
      <c r="G178" s="49"/>
      <c r="H178" s="50"/>
      <c r="I178" s="35"/>
      <c r="J178" s="94"/>
      <c r="K178" s="19"/>
    </row>
    <row r="179" spans="2:11" ht="15" customHeight="1">
      <c r="B179" s="215" t="s">
        <v>438</v>
      </c>
      <c r="C179" s="215"/>
      <c r="D179" s="215"/>
      <c r="E179" s="215"/>
      <c r="F179" s="216"/>
      <c r="G179" s="37" t="s">
        <v>439</v>
      </c>
      <c r="H179" s="38" t="s">
        <v>440</v>
      </c>
      <c r="I179" s="45">
        <v>1057368</v>
      </c>
      <c r="J179" s="82">
        <v>1140938</v>
      </c>
      <c r="K179" s="19"/>
    </row>
    <row r="180" spans="2:11" ht="21.95" customHeight="1">
      <c r="B180" s="217" t="s">
        <v>441</v>
      </c>
      <c r="C180" s="217"/>
      <c r="D180" s="217"/>
      <c r="E180" s="217"/>
      <c r="F180" s="218"/>
      <c r="G180" s="29" t="s">
        <v>442</v>
      </c>
      <c r="H180" s="30" t="s">
        <v>443</v>
      </c>
      <c r="I180" s="96">
        <v>0.88</v>
      </c>
      <c r="J180" s="82">
        <v>33.020000000000003</v>
      </c>
      <c r="K180" s="19"/>
    </row>
    <row r="181" spans="2:11" ht="21.95" customHeight="1">
      <c r="B181" s="217" t="s">
        <v>444</v>
      </c>
      <c r="C181" s="217"/>
      <c r="D181" s="217"/>
      <c r="E181" s="217"/>
      <c r="F181" s="21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7" t="s">
        <v>447</v>
      </c>
      <c r="C182" s="217"/>
      <c r="D182" s="217"/>
      <c r="E182" s="217"/>
      <c r="F182" s="21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7" t="s">
        <v>450</v>
      </c>
      <c r="C183" s="217"/>
      <c r="D183" s="217"/>
      <c r="E183" s="217"/>
      <c r="F183" s="21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7" t="s">
        <v>453</v>
      </c>
      <c r="C184" s="217"/>
      <c r="D184" s="217"/>
      <c r="E184" s="217"/>
      <c r="F184" s="21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7" t="s">
        <v>456</v>
      </c>
      <c r="C185" s="217"/>
      <c r="D185" s="217"/>
      <c r="E185" s="217"/>
      <c r="F185" s="21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7" t="s">
        <v>459</v>
      </c>
      <c r="C186" s="217"/>
      <c r="D186" s="217"/>
      <c r="E186" s="217"/>
      <c r="F186" s="21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7" t="s">
        <v>462</v>
      </c>
      <c r="C187" s="217"/>
      <c r="D187" s="217"/>
      <c r="E187" s="217"/>
      <c r="F187" s="21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4055542.28</v>
      </c>
      <c r="J188" s="40">
        <f>SUM(J190:J196)</f>
        <v>5307002.8599999994</v>
      </c>
      <c r="K188" s="19"/>
    </row>
    <row r="189" spans="2:11" ht="12.6" customHeight="1">
      <c r="B189" s="219" t="s">
        <v>69</v>
      </c>
      <c r="C189" s="219"/>
      <c r="D189" s="219"/>
      <c r="E189" s="219"/>
      <c r="F189" s="220"/>
      <c r="G189" s="49"/>
      <c r="H189" s="50"/>
      <c r="I189" s="50"/>
      <c r="J189" s="103"/>
      <c r="K189" s="19"/>
    </row>
    <row r="190" spans="2:11" ht="15" customHeight="1">
      <c r="B190" s="215" t="s">
        <v>215</v>
      </c>
      <c r="C190" s="215"/>
      <c r="D190" s="215"/>
      <c r="E190" s="215"/>
      <c r="F190" s="216"/>
      <c r="G190" s="37" t="s">
        <v>468</v>
      </c>
      <c r="H190" s="38" t="s">
        <v>469</v>
      </c>
      <c r="I190" s="83">
        <v>9020</v>
      </c>
      <c r="J190" s="82">
        <v>8920.76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3839826.28</v>
      </c>
      <c r="J191" s="82">
        <v>4918398.8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27656</v>
      </c>
      <c r="J193" s="82">
        <v>39436.699999999997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0</v>
      </c>
      <c r="J194" s="82">
        <v>143400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176700</v>
      </c>
      <c r="J195" s="82">
        <v>193486.6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2340</v>
      </c>
      <c r="J196" s="82">
        <v>3360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142879</v>
      </c>
      <c r="J197" s="32">
        <f>J199+J210</f>
        <v>117128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142879</v>
      </c>
      <c r="J199" s="80">
        <f>J201+J202+J203+J204+J208+J209</f>
        <v>117128</v>
      </c>
      <c r="K199" s="19"/>
    </row>
    <row r="200" spans="2:11" ht="12.6" customHeight="1">
      <c r="B200" s="219" t="s">
        <v>69</v>
      </c>
      <c r="C200" s="219"/>
      <c r="D200" s="219"/>
      <c r="E200" s="219"/>
      <c r="F200" s="220"/>
      <c r="G200" s="49"/>
      <c r="H200" s="50"/>
      <c r="I200" s="35"/>
      <c r="J200" s="94"/>
      <c r="K200" s="19"/>
    </row>
    <row r="201" spans="2:11">
      <c r="B201" s="215" t="s">
        <v>204</v>
      </c>
      <c r="C201" s="215"/>
      <c r="D201" s="215"/>
      <c r="E201" s="215"/>
      <c r="F201" s="216"/>
      <c r="G201" s="71" t="s">
        <v>488</v>
      </c>
      <c r="H201" s="72" t="s">
        <v>489</v>
      </c>
      <c r="I201" s="73">
        <v>142879</v>
      </c>
      <c r="J201" s="95">
        <v>117128</v>
      </c>
      <c r="K201" s="19"/>
    </row>
    <row r="202" spans="2:11">
      <c r="B202" s="217" t="s">
        <v>207</v>
      </c>
      <c r="C202" s="217"/>
      <c r="D202" s="217"/>
      <c r="E202" s="217"/>
      <c r="F202" s="218"/>
      <c r="G202" s="29" t="s">
        <v>490</v>
      </c>
      <c r="H202" s="30" t="s">
        <v>491</v>
      </c>
      <c r="I202" s="47"/>
      <c r="J202" s="81"/>
      <c r="K202" s="19"/>
    </row>
    <row r="203" spans="2:11">
      <c r="B203" s="217" t="s">
        <v>210</v>
      </c>
      <c r="C203" s="217"/>
      <c r="D203" s="217"/>
      <c r="E203" s="217"/>
      <c r="F203" s="218"/>
      <c r="G203" s="29" t="s">
        <v>492</v>
      </c>
      <c r="H203" s="30" t="s">
        <v>493</v>
      </c>
      <c r="I203" s="47"/>
      <c r="J203" s="81"/>
      <c r="K203" s="19"/>
    </row>
    <row r="204" spans="2:11">
      <c r="B204" s="217" t="s">
        <v>213</v>
      </c>
      <c r="C204" s="217"/>
      <c r="D204" s="217"/>
      <c r="E204" s="217"/>
      <c r="F204" s="21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>
      <c r="B208" s="217" t="s">
        <v>500</v>
      </c>
      <c r="C208" s="217"/>
      <c r="D208" s="217"/>
      <c r="E208" s="217"/>
      <c r="F208" s="218"/>
      <c r="G208" s="37" t="s">
        <v>501</v>
      </c>
      <c r="H208" s="38" t="s">
        <v>502</v>
      </c>
      <c r="I208" s="45"/>
      <c r="J208" s="82"/>
      <c r="K208" s="19"/>
    </row>
    <row r="209" spans="2:1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>
      <c r="B210" s="209" t="s">
        <v>506</v>
      </c>
      <c r="C210" s="209"/>
      <c r="D210" s="209"/>
      <c r="E210" s="209"/>
      <c r="F210" s="210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9" t="s">
        <v>69</v>
      </c>
      <c r="C211" s="219"/>
      <c r="D211" s="219"/>
      <c r="E211" s="219"/>
      <c r="F211" s="220"/>
      <c r="G211" s="49"/>
      <c r="H211" s="50"/>
      <c r="I211" s="35"/>
      <c r="J211" s="94"/>
      <c r="K211" s="19"/>
    </row>
    <row r="212" spans="2:11">
      <c r="B212" s="215" t="s">
        <v>242</v>
      </c>
      <c r="C212" s="215"/>
      <c r="D212" s="215"/>
      <c r="E212" s="215"/>
      <c r="F212" s="216"/>
      <c r="G212" s="71" t="s">
        <v>508</v>
      </c>
      <c r="H212" s="72" t="s">
        <v>509</v>
      </c>
      <c r="I212" s="73"/>
      <c r="J212" s="95"/>
      <c r="K212" s="19"/>
    </row>
    <row r="213" spans="2:11">
      <c r="B213" s="217" t="s">
        <v>245</v>
      </c>
      <c r="C213" s="217"/>
      <c r="D213" s="217"/>
      <c r="E213" s="217"/>
      <c r="F213" s="218"/>
      <c r="G213" s="29" t="s">
        <v>510</v>
      </c>
      <c r="H213" s="30" t="s">
        <v>511</v>
      </c>
      <c r="I213" s="47"/>
      <c r="J213" s="81"/>
      <c r="K213" s="19"/>
    </row>
    <row r="214" spans="2:1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9" t="s">
        <v>277</v>
      </c>
      <c r="C229" s="219"/>
      <c r="D229" s="219"/>
      <c r="E229" s="219"/>
      <c r="F229" s="220"/>
      <c r="G229" s="49"/>
      <c r="H229" s="50"/>
      <c r="I229" s="35"/>
      <c r="J229" s="94"/>
      <c r="K229" s="19"/>
    </row>
    <row r="230" spans="2:11">
      <c r="B230" s="215" t="s">
        <v>542</v>
      </c>
      <c r="C230" s="215"/>
      <c r="D230" s="215"/>
      <c r="E230" s="215"/>
      <c r="F230" s="216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9" t="s">
        <v>277</v>
      </c>
      <c r="C232" s="219"/>
      <c r="D232" s="219"/>
      <c r="E232" s="219"/>
      <c r="F232" s="220"/>
      <c r="G232" s="49"/>
      <c r="H232" s="50"/>
      <c r="I232" s="43"/>
      <c r="J232" s="74"/>
      <c r="K232" s="19"/>
    </row>
    <row r="233" spans="2:11" ht="15.75" thickBot="1">
      <c r="B233" s="215"/>
      <c r="C233" s="215"/>
      <c r="D233" s="215"/>
      <c r="E233" s="215"/>
      <c r="F233" s="216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11033.16000000179</v>
      </c>
      <c r="J237" s="114">
        <f>J269-J238-J260</f>
        <v>1458270.0800000012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-6376.4900000000016</v>
      </c>
      <c r="J238" s="117">
        <f>J240+J244+J248+J252+J256</f>
        <v>22871.199999999997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14120.66</v>
      </c>
      <c r="J240" s="80">
        <f>J242+J243</f>
        <v>0</v>
      </c>
      <c r="K240" s="19"/>
    </row>
    <row r="241" spans="2:19">
      <c r="B241" s="219" t="s">
        <v>69</v>
      </c>
      <c r="C241" s="219"/>
      <c r="D241" s="219"/>
      <c r="E241" s="219"/>
      <c r="F241" s="220"/>
      <c r="G241" s="71"/>
      <c r="H241" s="118"/>
      <c r="I241" s="119"/>
      <c r="J241" s="120"/>
      <c r="K241" s="19"/>
    </row>
    <row r="242" spans="2:19">
      <c r="B242" s="215" t="s">
        <v>552</v>
      </c>
      <c r="C242" s="215"/>
      <c r="D242" s="215"/>
      <c r="E242" s="215"/>
      <c r="F242" s="216"/>
      <c r="G242" s="37" t="s">
        <v>554</v>
      </c>
      <c r="H242" s="121" t="s">
        <v>555</v>
      </c>
      <c r="I242" s="45"/>
      <c r="J242" s="75"/>
      <c r="K242" s="19"/>
    </row>
    <row r="243" spans="2:19">
      <c r="B243" s="217" t="s">
        <v>556</v>
      </c>
      <c r="C243" s="217"/>
      <c r="D243" s="217"/>
      <c r="E243" s="217"/>
      <c r="F243" s="218"/>
      <c r="G243" s="37" t="s">
        <v>557</v>
      </c>
      <c r="H243" s="121" t="s">
        <v>558</v>
      </c>
      <c r="I243" s="45">
        <v>14120.66</v>
      </c>
      <c r="J243" s="75"/>
      <c r="K243" s="19"/>
    </row>
    <row r="244" spans="2:19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9" t="s">
        <v>69</v>
      </c>
      <c r="C245" s="219"/>
      <c r="D245" s="219"/>
      <c r="E245" s="219"/>
      <c r="F245" s="220"/>
      <c r="G245" s="71"/>
      <c r="H245" s="118"/>
      <c r="I245" s="119"/>
      <c r="J245" s="120"/>
      <c r="K245" s="19"/>
    </row>
    <row r="246" spans="2:19">
      <c r="B246" s="215" t="s">
        <v>561</v>
      </c>
      <c r="C246" s="215"/>
      <c r="D246" s="215"/>
      <c r="E246" s="215"/>
      <c r="F246" s="216"/>
      <c r="G246" s="37" t="s">
        <v>562</v>
      </c>
      <c r="H246" s="121" t="s">
        <v>555</v>
      </c>
      <c r="I246" s="45"/>
      <c r="J246" s="75"/>
      <c r="K246" s="19"/>
    </row>
    <row r="247" spans="2:19">
      <c r="B247" s="217" t="s">
        <v>563</v>
      </c>
      <c r="C247" s="217"/>
      <c r="D247" s="217"/>
      <c r="E247" s="217"/>
      <c r="F247" s="218"/>
      <c r="G247" s="37" t="s">
        <v>564</v>
      </c>
      <c r="H247" s="121" t="s">
        <v>558</v>
      </c>
      <c r="I247" s="45"/>
      <c r="J247" s="75"/>
      <c r="K247" s="19"/>
    </row>
    <row r="248" spans="2:19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-20497.150000000001</v>
      </c>
      <c r="J248" s="80">
        <f>J250+J251</f>
        <v>22871.199999999997</v>
      </c>
      <c r="K248" s="19"/>
    </row>
    <row r="249" spans="2:19">
      <c r="B249" s="219" t="s">
        <v>69</v>
      </c>
      <c r="C249" s="219"/>
      <c r="D249" s="219"/>
      <c r="E249" s="219"/>
      <c r="F249" s="220"/>
      <c r="G249" s="71"/>
      <c r="H249" s="118"/>
      <c r="I249" s="119"/>
      <c r="J249" s="120"/>
      <c r="K249" s="19"/>
    </row>
    <row r="250" spans="2:19">
      <c r="B250" s="215" t="s">
        <v>567</v>
      </c>
      <c r="C250" s="215"/>
      <c r="D250" s="215"/>
      <c r="E250" s="215"/>
      <c r="F250" s="216"/>
      <c r="G250" s="37" t="s">
        <v>568</v>
      </c>
      <c r="H250" s="121" t="s">
        <v>555</v>
      </c>
      <c r="I250" s="45">
        <v>-21090.47</v>
      </c>
      <c r="J250" s="75">
        <v>-37877.69</v>
      </c>
      <c r="K250" s="19"/>
    </row>
    <row r="251" spans="2:19">
      <c r="B251" s="217" t="s">
        <v>569</v>
      </c>
      <c r="C251" s="217"/>
      <c r="D251" s="217"/>
      <c r="E251" s="217"/>
      <c r="F251" s="218"/>
      <c r="G251" s="29" t="s">
        <v>570</v>
      </c>
      <c r="H251" s="122" t="s">
        <v>558</v>
      </c>
      <c r="I251" s="47">
        <v>593.32000000000005</v>
      </c>
      <c r="J251" s="81">
        <v>60748.89</v>
      </c>
      <c r="K251" s="19"/>
    </row>
    <row r="252" spans="2:19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9" t="s">
        <v>69</v>
      </c>
      <c r="C253" s="219"/>
      <c r="D253" s="219"/>
      <c r="E253" s="219"/>
      <c r="F253" s="220"/>
      <c r="G253" s="71"/>
      <c r="H253" s="118"/>
      <c r="I253" s="119"/>
      <c r="J253" s="120"/>
      <c r="K253" s="19"/>
    </row>
    <row r="254" spans="2:19">
      <c r="B254" s="215" t="s">
        <v>573</v>
      </c>
      <c r="C254" s="215"/>
      <c r="D254" s="215"/>
      <c r="E254" s="215"/>
      <c r="F254" s="216"/>
      <c r="G254" s="37" t="s">
        <v>574</v>
      </c>
      <c r="H254" s="121" t="s">
        <v>555</v>
      </c>
      <c r="I254" s="45"/>
      <c r="J254" s="75"/>
      <c r="K254" s="19"/>
    </row>
    <row r="255" spans="2:19">
      <c r="B255" s="217" t="s">
        <v>575</v>
      </c>
      <c r="C255" s="217"/>
      <c r="D255" s="217"/>
      <c r="E255" s="217"/>
      <c r="F255" s="21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9" t="s">
        <v>69</v>
      </c>
      <c r="C257" s="219"/>
      <c r="D257" s="219"/>
      <c r="E257" s="219"/>
      <c r="F257" s="220"/>
      <c r="G257" s="49"/>
      <c r="H257" s="126"/>
      <c r="I257" s="127"/>
      <c r="J257" s="128"/>
      <c r="K257" s="19"/>
      <c r="S257" s="123"/>
    </row>
    <row r="258" spans="2:19" ht="15.75" customHeight="1">
      <c r="B258" s="215" t="s">
        <v>573</v>
      </c>
      <c r="C258" s="215"/>
      <c r="D258" s="215"/>
      <c r="E258" s="215"/>
      <c r="F258" s="216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7" t="s">
        <v>575</v>
      </c>
      <c r="C259" s="217"/>
      <c r="D259" s="217"/>
      <c r="E259" s="217"/>
      <c r="F259" s="21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9" t="s">
        <v>69</v>
      </c>
      <c r="C261" s="219"/>
      <c r="D261" s="219"/>
      <c r="E261" s="219"/>
      <c r="F261" s="220"/>
      <c r="G261" s="71"/>
      <c r="H261" s="118"/>
      <c r="I261" s="119"/>
      <c r="J261" s="120"/>
      <c r="K261" s="19"/>
      <c r="S261" s="123"/>
    </row>
    <row r="262" spans="2:19" ht="15.75" thickBot="1">
      <c r="B262" s="215" t="s">
        <v>583</v>
      </c>
      <c r="C262" s="215"/>
      <c r="D262" s="215"/>
      <c r="E262" s="215"/>
      <c r="F262" s="216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7" t="s">
        <v>588</v>
      </c>
      <c r="C267" s="217"/>
      <c r="D267" s="217"/>
      <c r="E267" s="217"/>
      <c r="F267" s="218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7" t="s">
        <v>590</v>
      </c>
      <c r="C268" s="217"/>
      <c r="D268" s="217"/>
      <c r="E268" s="217"/>
      <c r="F268" s="21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4656.6700000017881</v>
      </c>
      <c r="J269" s="117">
        <f>J271+J272+J273</f>
        <v>1481141.2800000012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-35975100.420000002</v>
      </c>
      <c r="J271" s="75">
        <v>-36863447.729999997</v>
      </c>
      <c r="K271" s="19"/>
    </row>
    <row r="272" spans="2:19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35979757.090000004</v>
      </c>
      <c r="J272" s="81">
        <v>38344589.009999998</v>
      </c>
      <c r="K272" s="19"/>
    </row>
    <row r="273" spans="2:12" ht="15.75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SUM(J280:J297)</f>
        <v>35840364.07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20683733.59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6220866.5300000003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31527.29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311</v>
      </c>
      <c r="F283" s="141" t="s">
        <v>348</v>
      </c>
      <c r="G283" s="181" t="s">
        <v>610</v>
      </c>
      <c r="H283" s="181"/>
      <c r="I283" s="142"/>
      <c r="J283" s="143">
        <v>4500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610</v>
      </c>
      <c r="H284" s="181"/>
      <c r="I284" s="142"/>
      <c r="J284" s="143">
        <v>161463.56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610</v>
      </c>
      <c r="H285" s="181"/>
      <c r="I285" s="142"/>
      <c r="J285" s="143">
        <v>1799992.19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610</v>
      </c>
      <c r="H286" s="181"/>
      <c r="I286" s="142"/>
      <c r="J286" s="143">
        <v>178766.92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348</v>
      </c>
      <c r="G287" s="181" t="s">
        <v>610</v>
      </c>
      <c r="H287" s="181"/>
      <c r="I287" s="142"/>
      <c r="J287" s="143">
        <v>1401676.3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403</v>
      </c>
      <c r="F288" s="141" t="s">
        <v>609</v>
      </c>
      <c r="G288" s="181" t="s">
        <v>610</v>
      </c>
      <c r="H288" s="181"/>
      <c r="I288" s="142"/>
      <c r="J288" s="143">
        <v>102047.53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440</v>
      </c>
      <c r="F289" s="141" t="s">
        <v>620</v>
      </c>
      <c r="G289" s="181" t="s">
        <v>610</v>
      </c>
      <c r="H289" s="181"/>
      <c r="I289" s="142"/>
      <c r="J289" s="143">
        <v>1057368</v>
      </c>
      <c r="K289" s="137"/>
      <c r="L289" s="137"/>
    </row>
    <row r="290" spans="2:12" ht="45.75" customHeight="1">
      <c r="B290" s="179" t="s">
        <v>621</v>
      </c>
      <c r="C290" s="180"/>
      <c r="D290" s="140" t="s">
        <v>606</v>
      </c>
      <c r="E290" s="141" t="s">
        <v>443</v>
      </c>
      <c r="F290" s="141" t="s">
        <v>622</v>
      </c>
      <c r="G290" s="181" t="s">
        <v>610</v>
      </c>
      <c r="H290" s="181"/>
      <c r="I290" s="142"/>
      <c r="J290" s="143">
        <v>0.88</v>
      </c>
      <c r="K290" s="137"/>
      <c r="L290" s="137"/>
    </row>
    <row r="291" spans="2:12" ht="23.25" customHeight="1">
      <c r="B291" s="179" t="s">
        <v>623</v>
      </c>
      <c r="C291" s="180"/>
      <c r="D291" s="140" t="s">
        <v>606</v>
      </c>
      <c r="E291" s="141" t="s">
        <v>489</v>
      </c>
      <c r="F291" s="141" t="s">
        <v>348</v>
      </c>
      <c r="G291" s="181" t="s">
        <v>610</v>
      </c>
      <c r="H291" s="181"/>
      <c r="I291" s="142"/>
      <c r="J291" s="143">
        <v>142879</v>
      </c>
      <c r="K291" s="137"/>
      <c r="L291" s="137"/>
    </row>
    <row r="292" spans="2:12" ht="34.5" customHeight="1">
      <c r="B292" s="179" t="s">
        <v>624</v>
      </c>
      <c r="C292" s="180"/>
      <c r="D292" s="140" t="s">
        <v>606</v>
      </c>
      <c r="E292" s="141" t="s">
        <v>469</v>
      </c>
      <c r="F292" s="141" t="s">
        <v>348</v>
      </c>
      <c r="G292" s="181" t="s">
        <v>610</v>
      </c>
      <c r="H292" s="181"/>
      <c r="I292" s="142"/>
      <c r="J292" s="143">
        <v>9020</v>
      </c>
      <c r="K292" s="137"/>
      <c r="L292" s="137"/>
    </row>
    <row r="293" spans="2:12" ht="23.25" customHeight="1">
      <c r="B293" s="179" t="s">
        <v>625</v>
      </c>
      <c r="C293" s="180"/>
      <c r="D293" s="140" t="s">
        <v>606</v>
      </c>
      <c r="E293" s="141" t="s">
        <v>471</v>
      </c>
      <c r="F293" s="141" t="s">
        <v>348</v>
      </c>
      <c r="G293" s="181" t="s">
        <v>610</v>
      </c>
      <c r="H293" s="181"/>
      <c r="I293" s="142"/>
      <c r="J293" s="143">
        <v>3839826.28</v>
      </c>
      <c r="K293" s="137"/>
      <c r="L293" s="137"/>
    </row>
    <row r="294" spans="2:12" ht="23.25" customHeight="1">
      <c r="B294" s="179" t="s">
        <v>626</v>
      </c>
      <c r="C294" s="180"/>
      <c r="D294" s="140" t="s">
        <v>606</v>
      </c>
      <c r="E294" s="141" t="s">
        <v>475</v>
      </c>
      <c r="F294" s="141" t="s">
        <v>348</v>
      </c>
      <c r="G294" s="181" t="s">
        <v>610</v>
      </c>
      <c r="H294" s="181"/>
      <c r="I294" s="142"/>
      <c r="J294" s="143">
        <v>27656</v>
      </c>
      <c r="K294" s="137"/>
      <c r="L294" s="137"/>
    </row>
    <row r="295" spans="2:12" ht="23.25" customHeight="1">
      <c r="B295" s="179" t="s">
        <v>627</v>
      </c>
      <c r="C295" s="180"/>
      <c r="D295" s="140" t="s">
        <v>606</v>
      </c>
      <c r="E295" s="141" t="s">
        <v>480</v>
      </c>
      <c r="F295" s="141" t="s">
        <v>348</v>
      </c>
      <c r="G295" s="181" t="s">
        <v>610</v>
      </c>
      <c r="H295" s="181"/>
      <c r="I295" s="142"/>
      <c r="J295" s="143">
        <v>176700</v>
      </c>
      <c r="K295" s="137"/>
      <c r="L295" s="137"/>
    </row>
    <row r="296" spans="2:12" ht="34.5" customHeight="1">
      <c r="B296" s="179" t="s">
        <v>628</v>
      </c>
      <c r="C296" s="180"/>
      <c r="D296" s="140" t="s">
        <v>606</v>
      </c>
      <c r="E296" s="141" t="s">
        <v>483</v>
      </c>
      <c r="F296" s="141" t="s">
        <v>348</v>
      </c>
      <c r="G296" s="181" t="s">
        <v>610</v>
      </c>
      <c r="H296" s="181"/>
      <c r="I296" s="142"/>
      <c r="J296" s="143">
        <v>2340</v>
      </c>
      <c r="K296" s="137"/>
      <c r="L296" s="137"/>
    </row>
    <row r="297" spans="2:12" ht="0.75" customHeight="1" thickBot="1">
      <c r="B297" s="182"/>
      <c r="C297" s="183"/>
      <c r="D297" s="144"/>
      <c r="E297" s="145"/>
      <c r="F297" s="145"/>
      <c r="G297" s="184"/>
      <c r="H297" s="184"/>
      <c r="I297" s="146"/>
      <c r="J297" s="147"/>
      <c r="K297" s="19"/>
      <c r="L297" s="19"/>
    </row>
    <row r="298" spans="2:12">
      <c r="B298" s="148"/>
      <c r="C298" s="148"/>
      <c r="D298" s="148"/>
      <c r="E298" s="148"/>
      <c r="F298" s="10"/>
      <c r="G298" s="10"/>
      <c r="H298" s="10"/>
      <c r="I298" s="148"/>
      <c r="J298" s="148"/>
      <c r="K298" s="149"/>
      <c r="L298" s="19"/>
    </row>
    <row r="299" spans="2:12" ht="15" customHeight="1">
      <c r="B299" s="170" t="s">
        <v>629</v>
      </c>
      <c r="C299" s="170"/>
      <c r="D299" s="150"/>
      <c r="G299" s="178"/>
      <c r="H299" s="178"/>
      <c r="I299" s="177" t="s">
        <v>630</v>
      </c>
      <c r="J299" s="177"/>
      <c r="K299" s="149"/>
      <c r="L299" s="19"/>
    </row>
    <row r="300" spans="2:12">
      <c r="B300" s="150"/>
      <c r="C300" s="150"/>
      <c r="D300" s="150"/>
      <c r="E300" s="168" t="s">
        <v>631</v>
      </c>
      <c r="F300" s="168"/>
      <c r="G300" s="10"/>
      <c r="H300" s="10"/>
      <c r="I300" s="169" t="s">
        <v>632</v>
      </c>
      <c r="J300" s="169"/>
      <c r="K300" s="149"/>
      <c r="L300" s="19"/>
    </row>
    <row r="301" spans="2:12" ht="24.75" customHeight="1">
      <c r="B301" s="170" t="s">
        <v>633</v>
      </c>
      <c r="C301" s="170"/>
      <c r="D301" s="170"/>
      <c r="G301" s="178"/>
      <c r="H301" s="178"/>
      <c r="I301" s="177" t="s">
        <v>645</v>
      </c>
      <c r="J301" s="177"/>
      <c r="K301" s="149"/>
      <c r="L301" s="19"/>
    </row>
    <row r="302" spans="2:12">
      <c r="B302" s="150"/>
      <c r="C302" s="150"/>
      <c r="D302" s="150"/>
      <c r="E302" s="168" t="s">
        <v>631</v>
      </c>
      <c r="F302" s="168"/>
      <c r="G302" s="10"/>
      <c r="H302" s="10"/>
      <c r="I302" s="169" t="s">
        <v>632</v>
      </c>
      <c r="J302" s="169"/>
      <c r="K302" s="149"/>
      <c r="L302" s="19"/>
    </row>
    <row r="303" spans="2:12" ht="23.25" customHeight="1">
      <c r="B303" s="170" t="s">
        <v>644</v>
      </c>
      <c r="C303" s="170"/>
      <c r="D303" s="170"/>
      <c r="E303" s="151"/>
      <c r="F303" s="151"/>
      <c r="G303" s="151"/>
      <c r="H303" s="151"/>
      <c r="I303" s="148"/>
      <c r="J303" s="148"/>
      <c r="K303" s="149"/>
      <c r="L303" s="19"/>
    </row>
    <row r="304" spans="2:12" ht="15.75" customHeight="1">
      <c r="B304" s="151"/>
      <c r="C304" s="151"/>
      <c r="D304" s="151"/>
      <c r="E304" s="151"/>
      <c r="F304" s="151"/>
      <c r="G304" s="151"/>
      <c r="H304" s="151"/>
      <c r="I304" s="148"/>
      <c r="J304" s="148"/>
      <c r="K304" s="149"/>
      <c r="L304" s="19"/>
    </row>
    <row r="305" spans="2:11" hidden="1">
      <c r="E305" s="10"/>
      <c r="F305" s="10"/>
      <c r="G305" s="10"/>
      <c r="H305" s="10"/>
      <c r="I305" s="10"/>
      <c r="J305" s="10"/>
      <c r="K305" s="19"/>
    </row>
    <row r="306" spans="2:11" ht="48" hidden="1" customHeight="1" thickTop="1" thickBot="1">
      <c r="B306" s="19"/>
      <c r="C306" s="19"/>
      <c r="D306" s="171"/>
      <c r="E306" s="172"/>
      <c r="F306" s="172"/>
      <c r="G306" s="173" t="s">
        <v>634</v>
      </c>
      <c r="H306" s="173"/>
      <c r="I306" s="174"/>
      <c r="J306" s="19"/>
      <c r="K306" s="19"/>
    </row>
    <row r="307" spans="2:11" ht="3.75" hidden="1" customHeight="1" thickTop="1" thickBot="1">
      <c r="B307" s="19"/>
      <c r="C307" s="19"/>
      <c r="D307" s="175"/>
      <c r="E307" s="175"/>
      <c r="F307" s="175"/>
      <c r="G307" s="176"/>
      <c r="H307" s="176"/>
      <c r="I307" s="176"/>
      <c r="J307" s="19"/>
      <c r="K307" s="19"/>
    </row>
    <row r="308" spans="2:11" ht="15.75" hidden="1" thickTop="1">
      <c r="D308" s="164" t="s">
        <v>635</v>
      </c>
      <c r="E308" s="165"/>
      <c r="F308" s="165"/>
      <c r="G308" s="166"/>
      <c r="H308" s="166"/>
      <c r="I308" s="167"/>
    </row>
    <row r="309" spans="2:11" hidden="1">
      <c r="D309" s="154" t="s">
        <v>636</v>
      </c>
      <c r="E309" s="155"/>
      <c r="F309" s="155"/>
      <c r="G309" s="156"/>
      <c r="H309" s="156"/>
      <c r="I309" s="157"/>
    </row>
    <row r="310" spans="2:11" hidden="1">
      <c r="D310" s="154" t="s">
        <v>637</v>
      </c>
      <c r="E310" s="155"/>
      <c r="F310" s="155"/>
      <c r="G310" s="158"/>
      <c r="H310" s="158"/>
      <c r="I310" s="159"/>
    </row>
    <row r="311" spans="2:11" hidden="1">
      <c r="D311" s="154" t="s">
        <v>638</v>
      </c>
      <c r="E311" s="155"/>
      <c r="F311" s="155"/>
      <c r="G311" s="158"/>
      <c r="H311" s="158"/>
      <c r="I311" s="159"/>
    </row>
    <row r="312" spans="2:11" hidden="1">
      <c r="D312" s="154" t="s">
        <v>639</v>
      </c>
      <c r="E312" s="155"/>
      <c r="F312" s="155"/>
      <c r="G312" s="158"/>
      <c r="H312" s="158"/>
      <c r="I312" s="159"/>
    </row>
    <row r="313" spans="2:11" hidden="1">
      <c r="D313" s="154" t="s">
        <v>640</v>
      </c>
      <c r="E313" s="155"/>
      <c r="F313" s="155"/>
      <c r="G313" s="156"/>
      <c r="H313" s="156"/>
      <c r="I313" s="157"/>
    </row>
    <row r="314" spans="2:11" hidden="1">
      <c r="D314" s="154" t="s">
        <v>641</v>
      </c>
      <c r="E314" s="155"/>
      <c r="F314" s="155"/>
      <c r="G314" s="156"/>
      <c r="H314" s="156"/>
      <c r="I314" s="157"/>
    </row>
    <row r="315" spans="2:11" hidden="1">
      <c r="D315" s="154" t="s">
        <v>642</v>
      </c>
      <c r="E315" s="155"/>
      <c r="F315" s="155"/>
      <c r="G315" s="158"/>
      <c r="H315" s="158"/>
      <c r="I315" s="159"/>
    </row>
    <row r="316" spans="2:11" ht="15.75" hidden="1" thickBot="1">
      <c r="D316" s="160" t="s">
        <v>643</v>
      </c>
      <c r="E316" s="161"/>
      <c r="F316" s="161"/>
      <c r="G316" s="162"/>
      <c r="H316" s="162"/>
      <c r="I316" s="163"/>
    </row>
    <row r="317" spans="2:11" ht="3.75" hidden="1" customHeight="1" thickTop="1">
      <c r="D317" s="152"/>
      <c r="E317" s="152"/>
      <c r="F317" s="152"/>
      <c r="G317" s="153"/>
      <c r="H317" s="153"/>
      <c r="I317" s="153"/>
    </row>
    <row r="318" spans="2:11" hidden="1"/>
  </sheetData>
  <mergeCells count="35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I299:J299"/>
    <mergeCell ref="E300:F300"/>
    <mergeCell ref="I300:J300"/>
    <mergeCell ref="B301:D301"/>
    <mergeCell ref="G301:H301"/>
    <mergeCell ref="I301:J301"/>
    <mergeCell ref="B296:C296"/>
    <mergeCell ref="G296:H296"/>
    <mergeCell ref="B297:C297"/>
    <mergeCell ref="G297:H297"/>
    <mergeCell ref="B299:C299"/>
    <mergeCell ref="G299:H299"/>
    <mergeCell ref="D308:F308"/>
    <mergeCell ref="G308:I308"/>
    <mergeCell ref="D309:F309"/>
    <mergeCell ref="G309:I309"/>
    <mergeCell ref="D310:F310"/>
    <mergeCell ref="G310:I310"/>
    <mergeCell ref="E302:F302"/>
    <mergeCell ref="I302:J302"/>
    <mergeCell ref="B303:D303"/>
    <mergeCell ref="D306:F306"/>
    <mergeCell ref="G306:I306"/>
    <mergeCell ref="D307:F307"/>
    <mergeCell ref="G307:I307"/>
    <mergeCell ref="D317:F317"/>
    <mergeCell ref="G317:I317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8" manualBreakCount="8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  <brk id="273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1211</vt:i4>
      </vt:variant>
    </vt:vector>
  </HeadingPairs>
  <TitlesOfParts>
    <vt:vector size="1212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'0503723'!TR_30200300711_2340987266</vt:lpstr>
      <vt:lpstr>'0503723'!TR_30200300711_2340987267</vt:lpstr>
      <vt:lpstr>'0503723'!TR_30200300711_2340987269</vt:lpstr>
      <vt:lpstr>'0503723'!TR_30200300711_2340987270</vt:lpstr>
      <vt:lpstr>'0503723'!TR_30200300711_2340987271</vt:lpstr>
      <vt:lpstr>'0503723'!TR_30200300711_2340987273</vt:lpstr>
      <vt:lpstr>'0503723'!TR_30200300711_2340987274</vt:lpstr>
      <vt:lpstr>'0503723'!TR_30200300711_2340987275</vt:lpstr>
      <vt:lpstr>'0503723'!TR_30200300711_2340987277</vt:lpstr>
      <vt:lpstr>'0503723'!TR_30200300711_2340987278</vt:lpstr>
      <vt:lpstr>'0503723'!TR_30200300711_2340987280</vt:lpstr>
      <vt:lpstr>'0503723'!TR_30200300711_2340987281</vt:lpstr>
      <vt:lpstr>'0503723'!TR_30200300711_2340987282</vt:lpstr>
      <vt:lpstr>'0503723'!TR_30200300711_2340987283</vt:lpstr>
      <vt:lpstr>'0503723'!TR_30200300711_2340987285</vt:lpstr>
      <vt:lpstr>'0503723'!TR_30200300711_2340987286</vt:lpstr>
      <vt:lpstr>'0503723'!TR_30200300711_2340987287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2024-03-21T07:36:13Z</cp:lastPrinted>
  <dcterms:created xsi:type="dcterms:W3CDTF">2024-03-07T11:49:53Z</dcterms:created>
  <dcterms:modified xsi:type="dcterms:W3CDTF">2024-03-21T07:36:16Z</dcterms:modified>
</cp:coreProperties>
</file>